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<sst xmlns="http://schemas.openxmlformats.org/spreadsheetml/2006/main" count="145" uniqueCount="55">
  <si>
    <t>BSSRA Spring League 2017  Section 1 – Division 7</t>
  </si>
  <si>
    <t>Epsom 'B'</t>
  </si>
  <si>
    <t>Mean</t>
  </si>
  <si>
    <t>The Perse 'C'</t>
  </si>
  <si>
    <t>Wong A.</t>
  </si>
  <si>
    <t>Hughes A.</t>
  </si>
  <si>
    <t>Edwards S.</t>
  </si>
  <si>
    <t>Livesey M.</t>
  </si>
  <si>
    <t>Blackburn T.</t>
  </si>
  <si>
    <t>Bamber D. (Miss)</t>
  </si>
  <si>
    <t>Ip M.</t>
  </si>
  <si>
    <t>Total</t>
  </si>
  <si>
    <t>Handicapped Total</t>
  </si>
  <si>
    <t>Glenalmond 'A'</t>
  </si>
  <si>
    <t xml:space="preserve">                                                  </t>
  </si>
  <si>
    <t>Westminster 'B'</t>
  </si>
  <si>
    <t xml:space="preserve"> </t>
  </si>
  <si>
    <t>Anderton J.</t>
  </si>
  <si>
    <t>Gud J.</t>
  </si>
  <si>
    <t>Moncreiffe E.</t>
  </si>
  <si>
    <t>Nightingale T</t>
  </si>
  <si>
    <t>Luhr B. / Sinclair C.</t>
  </si>
  <si>
    <t>Cameron L.</t>
  </si>
  <si>
    <t>Butler A.</t>
  </si>
  <si>
    <t>Brind D.</t>
  </si>
  <si>
    <t>Suermann T./Parker F.</t>
  </si>
  <si>
    <t>Kim J.</t>
  </si>
  <si>
    <t>Queen Mary's 'A'</t>
  </si>
  <si>
    <t>Stewart-Barry S.</t>
  </si>
  <si>
    <t xml:space="preserve">Comments: </t>
  </si>
  <si>
    <t>Smith B.</t>
  </si>
  <si>
    <t>Unfortunately maintenance work at Queen Mary's range has prevented them from completing the last two rounds of the division.</t>
  </si>
  <si>
    <t>Haynes B.</t>
  </si>
  <si>
    <t>Harvey L.</t>
  </si>
  <si>
    <t>Dhillon R.</t>
  </si>
  <si>
    <t>Keith Jefferies</t>
  </si>
  <si>
    <t>Oakham 'B'</t>
  </si>
  <si>
    <t>Britton R.</t>
  </si>
  <si>
    <t>Handicaps</t>
  </si>
  <si>
    <t>Zhu A. (Miss)</t>
  </si>
  <si>
    <t>Stanchen K.</t>
  </si>
  <si>
    <t>Bell M.</t>
  </si>
  <si>
    <t>Rooney A.</t>
  </si>
  <si>
    <t>St Albans 'C'</t>
  </si>
  <si>
    <t>Chapman T.</t>
  </si>
  <si>
    <t>Score Table</t>
  </si>
  <si>
    <t>Position</t>
  </si>
  <si>
    <t>Trimmer F.</t>
  </si>
  <si>
    <t>Thwaites O.</t>
  </si>
  <si>
    <t>Kirubendran K.</t>
  </si>
  <si>
    <t>Rossi L.</t>
  </si>
  <si>
    <t>Alphabetical</t>
  </si>
  <si>
    <t>Round</t>
  </si>
  <si>
    <t>Numerical</t>
  </si>
  <si>
    <t>Moncrieffe 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</si>
</sst>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vertical="top"/>
    </xf>
    <xf numFmtId="166" fontId="1" fillId="0" borderId="0" xfId="0" applyNumberFormat="1" applyFont="1" applyAlignment="1">
      <alignment horizontal="right"/>
    </xf>
    <xf numFmtId="164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5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Zeros="0" tabSelected="1" workbookViewId="0" topLeftCell="A1">
      <selection activeCell="O30" sqref="O30"/>
    </sheetView>
  </sheetViews>
  <sheetFormatPr defaultColWidth="9.140625" defaultRowHeight="12.75"/>
  <cols>
    <col min="1" max="1" width="22.7109375" style="1" customWidth="1"/>
    <col min="2" max="4" width="4.421875" style="1" customWidth="1"/>
    <col min="5" max="6" width="4.7109375" style="1" customWidth="1"/>
    <col min="7" max="7" width="5.7109375" style="2" customWidth="1"/>
    <col min="8" max="8" width="5.140625" style="1" customWidth="1"/>
    <col min="9" max="9" width="0" style="1" hidden="1" customWidth="1"/>
    <col min="10" max="14" width="0" style="3" hidden="1" customWidth="1"/>
    <col min="15" max="15" width="22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1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</row>
    <row r="3" spans="1:21" ht="12.75">
      <c r="A3" s="6"/>
      <c r="B3" s="7">
        <v>30.1</v>
      </c>
      <c r="C3" s="7">
        <v>30.1</v>
      </c>
      <c r="D3" s="7">
        <v>20.2</v>
      </c>
      <c r="E3" s="7">
        <v>6.3</v>
      </c>
      <c r="F3" s="7">
        <v>20.3</v>
      </c>
      <c r="G3" s="5"/>
      <c r="O3" s="6"/>
      <c r="P3" s="7">
        <v>30.1</v>
      </c>
      <c r="Q3" s="7">
        <v>30.1</v>
      </c>
      <c r="R3" s="7">
        <v>20.2</v>
      </c>
      <c r="S3" s="7">
        <v>6.3</v>
      </c>
      <c r="T3" s="7">
        <v>20.3</v>
      </c>
      <c r="U3" s="5"/>
    </row>
    <row r="4" spans="1:21" ht="12.75">
      <c r="A4" s="6" t="s">
        <v>1</v>
      </c>
      <c r="B4" s="3"/>
      <c r="C4" s="3"/>
      <c r="D4" s="3"/>
      <c r="E4" s="3"/>
      <c r="F4" s="3"/>
      <c r="G4" s="8" t="s">
        <v>2</v>
      </c>
      <c r="O4" s="6" t="s">
        <v>3</v>
      </c>
      <c r="P4" s="3"/>
      <c r="Q4" s="3"/>
      <c r="R4" s="3"/>
      <c r="S4" s="3"/>
      <c r="T4" s="3"/>
      <c r="U4" s="8" t="s">
        <v>2</v>
      </c>
    </row>
    <row r="5" spans="1:21" ht="12.75">
      <c r="A5" s="1" t="s">
        <v>4</v>
      </c>
      <c r="B5" s="1">
        <v>82</v>
      </c>
      <c r="C5" s="1">
        <v>78</v>
      </c>
      <c r="D5" s="1">
        <v>95</v>
      </c>
      <c r="E5" s="1">
        <v>82</v>
      </c>
      <c r="F5" s="1">
        <v>90</v>
      </c>
      <c r="G5" s="5">
        <f>AVERAGE(B5:F5)</f>
        <v>85.4</v>
      </c>
      <c r="O5" s="1" t="s">
        <v>5</v>
      </c>
      <c r="P5" s="1">
        <v>85</v>
      </c>
      <c r="Q5" s="1">
        <v>93</v>
      </c>
      <c r="R5" s="1">
        <v>91</v>
      </c>
      <c r="S5" s="1">
        <v>94</v>
      </c>
      <c r="T5" s="1">
        <v>87</v>
      </c>
      <c r="U5" s="5">
        <f>AVERAGE(P5:T5)</f>
        <v>90</v>
      </c>
    </row>
    <row r="6" spans="1:21" ht="12.75">
      <c r="A6" s="1" t="s">
        <v>6</v>
      </c>
      <c r="B6" s="1">
        <v>91</v>
      </c>
      <c r="C6" s="1">
        <v>87</v>
      </c>
      <c r="D6" s="1">
        <v>94</v>
      </c>
      <c r="E6" s="1">
        <v>90</v>
      </c>
      <c r="F6" s="1">
        <v>91</v>
      </c>
      <c r="G6" s="5">
        <f>AVERAGE(B6:F6)</f>
        <v>90.6</v>
      </c>
      <c r="O6" s="1" t="s">
        <v>7</v>
      </c>
      <c r="P6" s="1">
        <v>89</v>
      </c>
      <c r="Q6" s="1">
        <v>93</v>
      </c>
      <c r="U6" s="5">
        <f>AVERAGE(P6:T6)</f>
        <v>91</v>
      </c>
    </row>
    <row r="7" spans="1:21" ht="12.75">
      <c r="A7" s="1" t="s">
        <v>8</v>
      </c>
      <c r="B7" s="1">
        <v>89</v>
      </c>
      <c r="C7" s="1">
        <v>90</v>
      </c>
      <c r="D7" s="1">
        <v>90</v>
      </c>
      <c r="E7" s="1">
        <v>89</v>
      </c>
      <c r="F7" s="1">
        <v>85</v>
      </c>
      <c r="G7" s="5">
        <f>AVERAGE(B7:F7)</f>
        <v>88.6</v>
      </c>
      <c r="U7" s="5"/>
    </row>
    <row r="8" spans="1:21" ht="12.75">
      <c r="A8" s="1" t="s">
        <v>9</v>
      </c>
      <c r="B8" s="1">
        <v>93</v>
      </c>
      <c r="C8" s="1">
        <v>87</v>
      </c>
      <c r="D8" s="1">
        <v>91</v>
      </c>
      <c r="E8" s="1">
        <v>95</v>
      </c>
      <c r="F8" s="1">
        <v>92</v>
      </c>
      <c r="G8" s="5">
        <f>AVERAGE(B8:F8)</f>
        <v>91.6</v>
      </c>
      <c r="U8" s="5"/>
    </row>
    <row r="9" spans="1:21" ht="12.75">
      <c r="A9" s="1" t="s">
        <v>10</v>
      </c>
      <c r="B9" s="1">
        <v>94</v>
      </c>
      <c r="C9" s="1">
        <v>89</v>
      </c>
      <c r="D9" s="1">
        <v>90</v>
      </c>
      <c r="E9" s="1">
        <v>88</v>
      </c>
      <c r="F9" s="1">
        <v>89</v>
      </c>
      <c r="G9" s="5">
        <f>AVERAGE(B9:F9)</f>
        <v>90</v>
      </c>
      <c r="U9" s="5"/>
    </row>
    <row r="10" spans="1:21" ht="12.75">
      <c r="A10" s="9" t="s">
        <v>11</v>
      </c>
      <c r="B10" s="10">
        <f>SUM(B5:B9)</f>
        <v>449</v>
      </c>
      <c r="C10" s="10">
        <f>SUM(C5:C9)</f>
        <v>431</v>
      </c>
      <c r="D10" s="10">
        <f>SUM(D5:D9)</f>
        <v>460</v>
      </c>
      <c r="E10" s="10">
        <f>SUM(E5:E9)</f>
        <v>444</v>
      </c>
      <c r="F10" s="10">
        <f>SUM(F5:F9)</f>
        <v>447</v>
      </c>
      <c r="G10" s="11">
        <f>AVERAGE(B10:F10)</f>
        <v>446.2</v>
      </c>
      <c r="O10" s="9" t="s">
        <v>11</v>
      </c>
      <c r="P10" s="10">
        <f>SUM(P5:P9)</f>
        <v>174</v>
      </c>
      <c r="Q10" s="10">
        <f>SUM(Q5:Q9)</f>
        <v>186</v>
      </c>
      <c r="R10" s="10">
        <f>SUM(R5:R9)</f>
        <v>91</v>
      </c>
      <c r="S10" s="10">
        <f>SUM(S5:S9)</f>
        <v>94</v>
      </c>
      <c r="T10" s="10">
        <f>SUM(T5:T9)</f>
        <v>87</v>
      </c>
      <c r="U10" s="11">
        <f>AVERAGE(P10:T10)</f>
        <v>126.4</v>
      </c>
    </row>
    <row r="11" spans="1:21" ht="12.75">
      <c r="A11" s="9" t="s">
        <v>12</v>
      </c>
      <c r="B11" s="12">
        <f>IF(B10=0,0,B10+$P33)</f>
        <v>449</v>
      </c>
      <c r="C11" s="12">
        <f>IF(C10=0,0,C10+$P33)</f>
        <v>431</v>
      </c>
      <c r="D11" s="12">
        <f>IF(D10=0,0,D10+$P33)</f>
        <v>460</v>
      </c>
      <c r="E11" s="12">
        <f>IF(E10=0,0,E10+$P33)</f>
        <v>444</v>
      </c>
      <c r="F11" s="12">
        <f>IF(F10=0,0,F10+$P33)</f>
        <v>447</v>
      </c>
      <c r="G11" s="11">
        <f>AVERAGE(B11:F11)</f>
        <v>446.2</v>
      </c>
      <c r="O11" s="9" t="s">
        <v>12</v>
      </c>
      <c r="P11" s="12">
        <f>IF(P10=0,0,P10+$P39)</f>
        <v>174</v>
      </c>
      <c r="Q11" s="12">
        <f>IF(Q10=0,0,Q10+$P39)</f>
        <v>186</v>
      </c>
      <c r="R11" s="12">
        <f>IF(R10=0,0,R10+$P39)</f>
        <v>91</v>
      </c>
      <c r="S11" s="12">
        <f>IF(S10=0,0,S10+$P39)</f>
        <v>94</v>
      </c>
      <c r="T11" s="12">
        <f>IF(T10=0,0,T10+$P39)</f>
        <v>87</v>
      </c>
      <c r="U11" s="11">
        <f>AVERAGE(P11:T11)</f>
        <v>126.4</v>
      </c>
    </row>
    <row r="12" spans="1:21" ht="12.75">
      <c r="A12" s="13"/>
      <c r="B12" s="12"/>
      <c r="C12" s="12"/>
      <c r="D12" s="12"/>
      <c r="E12" s="9" t="s">
        <v>12</v>
      </c>
      <c r="F12" s="14">
        <f>SUM(B11:F11)</f>
        <v>2231</v>
      </c>
      <c r="O12" s="13"/>
      <c r="P12" s="12"/>
      <c r="Q12" s="12"/>
      <c r="R12" s="12"/>
      <c r="S12" s="9" t="s">
        <v>12</v>
      </c>
      <c r="T12" s="14">
        <f>SUM(P11:T11)</f>
        <v>632</v>
      </c>
      <c r="U12" s="2"/>
    </row>
    <row r="13" spans="1:21" ht="12.75">
      <c r="A13" s="6" t="s">
        <v>13</v>
      </c>
      <c r="B13" s="15"/>
      <c r="C13" s="15"/>
      <c r="D13" s="15"/>
      <c r="E13" s="15"/>
      <c r="F13" s="15"/>
      <c r="G13" s="5" t="s">
        <v>14</v>
      </c>
      <c r="O13" s="6" t="s">
        <v>15</v>
      </c>
      <c r="P13" s="15"/>
      <c r="Q13" s="15"/>
      <c r="R13" s="15"/>
      <c r="S13" s="15"/>
      <c r="T13" s="15"/>
      <c r="U13" s="5" t="s">
        <v>16</v>
      </c>
    </row>
    <row r="14" spans="1:21" ht="12.75">
      <c r="A14" s="1" t="s">
        <v>17</v>
      </c>
      <c r="B14" s="1">
        <v>88</v>
      </c>
      <c r="C14" s="1">
        <v>92</v>
      </c>
      <c r="D14" s="1">
        <v>92</v>
      </c>
      <c r="E14" s="1">
        <v>94</v>
      </c>
      <c r="F14" s="1">
        <v>90</v>
      </c>
      <c r="G14" s="5">
        <f>AVERAGE(B14:F14)</f>
        <v>91.2</v>
      </c>
      <c r="O14" s="1" t="s">
        <v>18</v>
      </c>
      <c r="P14" s="1">
        <v>81</v>
      </c>
      <c r="Q14" s="1">
        <v>81</v>
      </c>
      <c r="R14" s="1">
        <v>86</v>
      </c>
      <c r="S14" s="1">
        <v>77</v>
      </c>
      <c r="T14" s="1">
        <v>78</v>
      </c>
      <c r="U14" s="5">
        <f>AVERAGE(P14:T14)</f>
        <v>80.6</v>
      </c>
    </row>
    <row r="15" spans="1:21" ht="12.75">
      <c r="A15" s="1" t="s">
        <v>19</v>
      </c>
      <c r="B15" s="1">
        <v>93</v>
      </c>
      <c r="C15" s="1">
        <v>90</v>
      </c>
      <c r="D15" s="1">
        <v>92</v>
      </c>
      <c r="E15" s="1">
        <v>94</v>
      </c>
      <c r="F15" s="1">
        <v>95</v>
      </c>
      <c r="G15" s="5">
        <f>AVERAGE(B15:F15)</f>
        <v>92.8</v>
      </c>
      <c r="O15" s="1" t="s">
        <v>20</v>
      </c>
      <c r="P15" s="1">
        <v>86</v>
      </c>
      <c r="Q15" s="1">
        <v>84</v>
      </c>
      <c r="R15" s="1">
        <v>78</v>
      </c>
      <c r="S15" s="1">
        <v>88</v>
      </c>
      <c r="T15" s="1">
        <v>88</v>
      </c>
      <c r="U15" s="5">
        <f>AVERAGE(P15:T15)</f>
        <v>84.8</v>
      </c>
    </row>
    <row r="16" spans="1:21" ht="12.75">
      <c r="A16" s="1" t="s">
        <v>21</v>
      </c>
      <c r="B16" s="1">
        <v>93</v>
      </c>
      <c r="C16" s="1">
        <v>92</v>
      </c>
      <c r="D16" s="1">
        <v>78</v>
      </c>
      <c r="E16" s="1">
        <v>67</v>
      </c>
      <c r="F16" s="1">
        <v>77</v>
      </c>
      <c r="G16" s="5">
        <f>AVERAGE(B16:F16)</f>
        <v>81.4</v>
      </c>
      <c r="O16" s="1" t="s">
        <v>22</v>
      </c>
      <c r="P16" s="1">
        <v>88</v>
      </c>
      <c r="Q16" s="1">
        <v>87</v>
      </c>
      <c r="R16" s="1">
        <v>91</v>
      </c>
      <c r="S16" s="1">
        <v>98</v>
      </c>
      <c r="T16" s="1">
        <v>84</v>
      </c>
      <c r="U16" s="5">
        <f>AVERAGE(P16:T16)</f>
        <v>89.6</v>
      </c>
    </row>
    <row r="17" spans="1:22" ht="12.75">
      <c r="A17" s="1" t="s">
        <v>23</v>
      </c>
      <c r="B17" s="1">
        <v>69</v>
      </c>
      <c r="C17" s="1">
        <v>81</v>
      </c>
      <c r="D17" s="1">
        <v>82</v>
      </c>
      <c r="E17" s="1">
        <v>76</v>
      </c>
      <c r="F17" s="1">
        <v>76</v>
      </c>
      <c r="G17" s="5">
        <f>AVERAGE(B17:F17)</f>
        <v>76.8</v>
      </c>
      <c r="O17" s="1" t="s">
        <v>24</v>
      </c>
      <c r="P17" s="1">
        <v>77</v>
      </c>
      <c r="Q17" s="1">
        <v>90</v>
      </c>
      <c r="R17" s="1">
        <v>92</v>
      </c>
      <c r="S17" s="1">
        <v>85</v>
      </c>
      <c r="T17" s="1">
        <v>87</v>
      </c>
      <c r="U17" s="5">
        <f>AVERAGE(P17:T17)</f>
        <v>86.2</v>
      </c>
      <c r="V17" s="16"/>
    </row>
    <row r="18" spans="1:23" ht="12.75">
      <c r="A18" s="1" t="s">
        <v>25</v>
      </c>
      <c r="B18" s="1">
        <v>92</v>
      </c>
      <c r="C18" s="1">
        <v>87</v>
      </c>
      <c r="D18" s="1">
        <v>76</v>
      </c>
      <c r="E18" s="1">
        <v>82</v>
      </c>
      <c r="F18" s="1">
        <v>90</v>
      </c>
      <c r="G18" s="5">
        <f>AVERAGE(B18:F18)</f>
        <v>85.4</v>
      </c>
      <c r="O18" s="1" t="s">
        <v>26</v>
      </c>
      <c r="P18" s="1">
        <v>86</v>
      </c>
      <c r="Q18" s="1">
        <v>94</v>
      </c>
      <c r="R18" s="1">
        <v>82</v>
      </c>
      <c r="S18" s="1">
        <v>81</v>
      </c>
      <c r="T18" s="1">
        <v>89</v>
      </c>
      <c r="U18" s="5">
        <f>AVERAGE(P18:T18)</f>
        <v>86.4</v>
      </c>
      <c r="V18" s="16"/>
      <c r="W18" s="16"/>
    </row>
    <row r="19" spans="1:23" ht="12.75">
      <c r="A19" s="9" t="s">
        <v>11</v>
      </c>
      <c r="B19" s="10">
        <f>SUM(B14:B18)</f>
        <v>435</v>
      </c>
      <c r="C19" s="10">
        <f>SUM(C14:C18)</f>
        <v>442</v>
      </c>
      <c r="D19" s="10">
        <f>SUM(D14:D18)</f>
        <v>420</v>
      </c>
      <c r="E19" s="10">
        <f>SUM(E14:E18)</f>
        <v>413</v>
      </c>
      <c r="F19" s="10">
        <f>SUM(F14:F18)</f>
        <v>428</v>
      </c>
      <c r="G19" s="11">
        <f>AVERAGE(B19:F19)</f>
        <v>427.6</v>
      </c>
      <c r="O19" s="9" t="s">
        <v>11</v>
      </c>
      <c r="P19" s="10">
        <f>SUM(P14:P18)</f>
        <v>418</v>
      </c>
      <c r="Q19" s="10">
        <f>SUM(Q14:Q18)</f>
        <v>436</v>
      </c>
      <c r="R19" s="10">
        <f>SUM(R14:R18)</f>
        <v>429</v>
      </c>
      <c r="S19" s="10">
        <f>SUM(S14:S18)</f>
        <v>429</v>
      </c>
      <c r="T19" s="10">
        <f>SUM(T14:T18)</f>
        <v>426</v>
      </c>
      <c r="U19" s="11">
        <f>AVERAGE(P19:T19)</f>
        <v>427.6</v>
      </c>
      <c r="V19" s="16"/>
      <c r="W19" s="16"/>
    </row>
    <row r="20" spans="1:23" ht="12.75">
      <c r="A20" s="9" t="s">
        <v>12</v>
      </c>
      <c r="B20" s="12">
        <f>IF(B19=0,0,B19+$P34)</f>
        <v>435</v>
      </c>
      <c r="C20" s="12">
        <f>IF(C19=0,0,C19+$P34)</f>
        <v>442</v>
      </c>
      <c r="D20" s="12">
        <f>IF(D19=0,0,D19+$P34)</f>
        <v>420</v>
      </c>
      <c r="E20" s="12">
        <f>IF(E19=0,0,E19+$P34)</f>
        <v>413</v>
      </c>
      <c r="F20" s="12">
        <f>IF(F19=0,0,F19+$P34)</f>
        <v>428</v>
      </c>
      <c r="G20" s="11">
        <f>AVERAGE(B20:F20)</f>
        <v>427.6</v>
      </c>
      <c r="O20" s="9" t="s">
        <v>12</v>
      </c>
      <c r="P20" s="12">
        <f>IF(P19=0,0,P19+$P38)</f>
        <v>418</v>
      </c>
      <c r="Q20" s="12">
        <f>IF(Q19=0,0,Q19+$P38)</f>
        <v>436</v>
      </c>
      <c r="R20" s="12">
        <f>IF(R19=0,0,R19+$P38)</f>
        <v>429</v>
      </c>
      <c r="S20" s="12">
        <f>IF(S19=0,0,S19+$P38)</f>
        <v>429</v>
      </c>
      <c r="T20" s="12">
        <f>IF(T19=0,0,T19+$P38)</f>
        <v>426</v>
      </c>
      <c r="U20" s="11">
        <f>AVERAGE(P20:T20)</f>
        <v>427.6</v>
      </c>
      <c r="V20" s="16"/>
      <c r="W20" s="16"/>
    </row>
    <row r="21" spans="1:23" ht="12.75">
      <c r="A21" s="13"/>
      <c r="B21" s="12"/>
      <c r="C21" s="12"/>
      <c r="D21" s="12"/>
      <c r="E21" s="9" t="s">
        <v>12</v>
      </c>
      <c r="F21" s="14">
        <f>SUM(B20:F20)</f>
        <v>2138</v>
      </c>
      <c r="O21" s="13"/>
      <c r="P21" s="12"/>
      <c r="Q21" s="12"/>
      <c r="R21" s="12"/>
      <c r="S21" s="9" t="s">
        <v>12</v>
      </c>
      <c r="T21" s="14">
        <f>SUM(P20:T20)</f>
        <v>2138</v>
      </c>
      <c r="U21" s="2"/>
      <c r="V21" s="16"/>
      <c r="W21" s="16"/>
    </row>
    <row r="22" spans="1:23" ht="12.75">
      <c r="A22" s="6" t="s">
        <v>27</v>
      </c>
      <c r="B22" s="17"/>
      <c r="C22" s="17"/>
      <c r="D22" s="17"/>
      <c r="E22" s="17"/>
      <c r="F22" s="17"/>
      <c r="G22" s="5" t="s">
        <v>16</v>
      </c>
      <c r="P22" s="16"/>
      <c r="Q22" s="16"/>
      <c r="R22" s="16"/>
      <c r="S22" s="16"/>
      <c r="T22" s="16"/>
      <c r="U22" s="16"/>
      <c r="V22" s="16"/>
      <c r="W22" s="16"/>
    </row>
    <row r="23" spans="1:23" ht="12.75">
      <c r="A23" s="1" t="s">
        <v>28</v>
      </c>
      <c r="B23" s="1">
        <v>85</v>
      </c>
      <c r="C23" s="1">
        <v>92</v>
      </c>
      <c r="D23" s="1">
        <v>91</v>
      </c>
      <c r="G23" s="5">
        <f>AVERAGE(B23:F23)</f>
        <v>89.33333333333333</v>
      </c>
      <c r="O23" s="1" t="s">
        <v>29</v>
      </c>
      <c r="P23" s="16"/>
      <c r="Q23" s="16"/>
      <c r="R23" s="16"/>
      <c r="S23" s="16"/>
      <c r="T23" s="16"/>
      <c r="U23" s="16"/>
      <c r="V23" s="16"/>
      <c r="W23" s="16"/>
    </row>
    <row r="24" spans="1:23" ht="16.5" customHeight="1">
      <c r="A24" s="1" t="s">
        <v>30</v>
      </c>
      <c r="B24" s="1">
        <v>85</v>
      </c>
      <c r="C24" s="1">
        <v>79</v>
      </c>
      <c r="D24" s="1">
        <v>84</v>
      </c>
      <c r="G24" s="5">
        <f>AVERAGE(B24:F24)</f>
        <v>82.66666666666667</v>
      </c>
      <c r="O24" s="18" t="s">
        <v>31</v>
      </c>
      <c r="P24" s="18"/>
      <c r="Q24" s="18"/>
      <c r="R24" s="18"/>
      <c r="S24" s="18"/>
      <c r="T24" s="18"/>
      <c r="U24" s="18"/>
      <c r="W24" s="16"/>
    </row>
    <row r="25" spans="1:21" ht="16.5" customHeight="1">
      <c r="A25" s="1" t="s">
        <v>32</v>
      </c>
      <c r="B25" s="1">
        <v>83</v>
      </c>
      <c r="C25" s="1">
        <v>91</v>
      </c>
      <c r="D25" s="1">
        <v>89</v>
      </c>
      <c r="G25" s="5">
        <f>AVERAGE(B25:F25)</f>
        <v>87.66666666666667</v>
      </c>
      <c r="O25" s="18"/>
      <c r="P25" s="18"/>
      <c r="Q25" s="18"/>
      <c r="R25" s="18"/>
      <c r="S25" s="18"/>
      <c r="T25" s="18"/>
      <c r="U25" s="18"/>
    </row>
    <row r="26" spans="1:21" ht="12.75">
      <c r="A26" s="1" t="s">
        <v>33</v>
      </c>
      <c r="B26" s="1">
        <v>84</v>
      </c>
      <c r="C26" s="1">
        <v>88</v>
      </c>
      <c r="D26" s="1">
        <v>76</v>
      </c>
      <c r="G26" s="5">
        <f>AVERAGE(B26:F26)</f>
        <v>82.66666666666667</v>
      </c>
      <c r="O26" s="18"/>
      <c r="P26" s="18"/>
      <c r="Q26" s="18"/>
      <c r="R26" s="18"/>
      <c r="S26" s="18"/>
      <c r="T26" s="18"/>
      <c r="U26" s="18"/>
    </row>
    <row r="27" spans="1:21" ht="12.75">
      <c r="A27" s="1" t="s">
        <v>34</v>
      </c>
      <c r="B27" s="1">
        <v>87</v>
      </c>
      <c r="C27" s="1">
        <v>82</v>
      </c>
      <c r="D27" s="1">
        <v>86</v>
      </c>
      <c r="G27" s="5">
        <f>AVERAGE(B27:F27)</f>
        <v>85</v>
      </c>
      <c r="O27" s="18"/>
      <c r="P27" s="18"/>
      <c r="Q27" s="18"/>
      <c r="R27" s="18"/>
      <c r="S27" s="18"/>
      <c r="T27" s="18"/>
      <c r="U27" s="18"/>
    </row>
    <row r="28" spans="1:15" ht="12.75">
      <c r="A28" s="9" t="s">
        <v>11</v>
      </c>
      <c r="B28" s="10">
        <f>SUM(B23:B27)</f>
        <v>424</v>
      </c>
      <c r="C28" s="10">
        <f>SUM(C23:C27)</f>
        <v>432</v>
      </c>
      <c r="D28" s="10">
        <f>SUM(D23:D27)</f>
        <v>426</v>
      </c>
      <c r="E28" s="10">
        <f>SUM(E23:E27)</f>
        <v>0</v>
      </c>
      <c r="F28" s="10">
        <f>SUM(F23:F27)</f>
        <v>0</v>
      </c>
      <c r="G28" s="11">
        <f>AVERAGE(B28:F28)</f>
        <v>256.4</v>
      </c>
      <c r="O28" s="1" t="s">
        <v>35</v>
      </c>
    </row>
    <row r="29" spans="1:15" ht="12.75">
      <c r="A29" s="9" t="s">
        <v>12</v>
      </c>
      <c r="B29" s="12">
        <f>IF(B28=0,0,B28+$P35)</f>
        <v>424</v>
      </c>
      <c r="C29" s="12">
        <f>IF(C28=0,0,C28+$P35)</f>
        <v>432</v>
      </c>
      <c r="D29" s="12">
        <f>IF(D28=0,0,D28+$P35)</f>
        <v>426</v>
      </c>
      <c r="E29" s="12">
        <f>IF(E28=0,0,E28+$P35)</f>
        <v>0</v>
      </c>
      <c r="F29" s="12">
        <f>IF(F28=0,0,F28+$P35)</f>
        <v>0</v>
      </c>
      <c r="G29" s="11">
        <f>AVERAGE(B29:F29)</f>
        <v>256.4</v>
      </c>
      <c r="O29" s="19">
        <v>42820</v>
      </c>
    </row>
    <row r="30" spans="1:6" ht="12.75">
      <c r="A30" s="13"/>
      <c r="B30" s="12"/>
      <c r="C30" s="12"/>
      <c r="D30" s="12"/>
      <c r="E30" s="9" t="s">
        <v>12</v>
      </c>
      <c r="F30" s="14">
        <f>SUM(B29:F29)</f>
        <v>1282</v>
      </c>
    </row>
    <row r="31" spans="1:7" ht="12.75">
      <c r="A31" s="6" t="s">
        <v>36</v>
      </c>
      <c r="B31" s="15"/>
      <c r="C31" s="15"/>
      <c r="D31" s="15"/>
      <c r="E31" s="15"/>
      <c r="F31" s="15"/>
      <c r="G31" s="5" t="s">
        <v>16</v>
      </c>
    </row>
    <row r="32" spans="1:15" ht="12.75">
      <c r="A32" s="1" t="s">
        <v>37</v>
      </c>
      <c r="B32" s="1">
        <v>85</v>
      </c>
      <c r="C32" s="1">
        <v>89</v>
      </c>
      <c r="D32" s="1">
        <v>86</v>
      </c>
      <c r="E32" s="1">
        <v>74</v>
      </c>
      <c r="G32" s="5">
        <f>AVERAGE(B32:F32)</f>
        <v>83.5</v>
      </c>
      <c r="O32" s="20" t="s">
        <v>38</v>
      </c>
    </row>
    <row r="33" spans="1:16" ht="12.75">
      <c r="A33" s="1" t="s">
        <v>39</v>
      </c>
      <c r="B33" s="1">
        <v>80</v>
      </c>
      <c r="C33" s="1">
        <v>92</v>
      </c>
      <c r="D33" s="1">
        <v>68</v>
      </c>
      <c r="E33" s="1">
        <v>86</v>
      </c>
      <c r="F33" s="1">
        <v>86</v>
      </c>
      <c r="G33" s="5">
        <f>AVERAGE(B33:F33)</f>
        <v>82.4</v>
      </c>
      <c r="O33" s="6" t="str">
        <f>A4</f>
        <v>Epsom 'B'</v>
      </c>
      <c r="P33" s="21"/>
    </row>
    <row r="34" spans="1:16" ht="12.75">
      <c r="A34" s="1" t="s">
        <v>40</v>
      </c>
      <c r="B34" s="1">
        <v>88</v>
      </c>
      <c r="C34" s="1">
        <v>87</v>
      </c>
      <c r="D34" s="1">
        <v>83</v>
      </c>
      <c r="E34" s="1">
        <v>87</v>
      </c>
      <c r="F34" s="1">
        <v>96</v>
      </c>
      <c r="G34" s="5">
        <f>AVERAGE(B34:F34)</f>
        <v>88.2</v>
      </c>
      <c r="O34" s="6" t="str">
        <f>A13</f>
        <v>Glenalmond 'A'</v>
      </c>
      <c r="P34" s="21"/>
    </row>
    <row r="35" spans="1:16" ht="12.75">
      <c r="A35" s="1" t="s">
        <v>41</v>
      </c>
      <c r="B35" s="1">
        <v>86</v>
      </c>
      <c r="C35" s="1">
        <v>88</v>
      </c>
      <c r="D35" s="1">
        <v>93</v>
      </c>
      <c r="E35" s="1">
        <v>94</v>
      </c>
      <c r="F35" s="1">
        <v>90</v>
      </c>
      <c r="G35" s="5">
        <f>AVERAGE(B35:F35)</f>
        <v>90.2</v>
      </c>
      <c r="O35" s="6" t="str">
        <f>A22</f>
        <v>Queen Mary's 'A'</v>
      </c>
      <c r="P35" s="21"/>
    </row>
    <row r="36" spans="1:16" ht="12.75">
      <c r="A36" s="1" t="s">
        <v>42</v>
      </c>
      <c r="B36" s="1">
        <v>84</v>
      </c>
      <c r="C36" s="1">
        <v>87</v>
      </c>
      <c r="D36" s="1">
        <v>91</v>
      </c>
      <c r="E36" s="1">
        <v>85</v>
      </c>
      <c r="F36" s="1">
        <v>93</v>
      </c>
      <c r="G36" s="5">
        <f>AVERAGE(B36:F36)</f>
        <v>88</v>
      </c>
      <c r="O36" s="6" t="str">
        <f>A31</f>
        <v>Oakham 'B'</v>
      </c>
      <c r="P36" s="21"/>
    </row>
    <row r="37" spans="1:16" ht="12.75">
      <c r="A37" s="9" t="s">
        <v>11</v>
      </c>
      <c r="B37" s="10">
        <f>SUM(B32:B36)</f>
        <v>423</v>
      </c>
      <c r="C37" s="10">
        <f>SUM(C32:C36)</f>
        <v>443</v>
      </c>
      <c r="D37" s="10">
        <f>SUM(D32:D36)</f>
        <v>421</v>
      </c>
      <c r="E37" s="10">
        <f>SUM(E32:E36)</f>
        <v>426</v>
      </c>
      <c r="F37" s="10">
        <f>SUM(F32:F36)</f>
        <v>365</v>
      </c>
      <c r="G37" s="11">
        <f>AVERAGE(B37:F37)</f>
        <v>415.6</v>
      </c>
      <c r="O37" s="22" t="str">
        <f>A40</f>
        <v>St Albans 'C'</v>
      </c>
      <c r="P37" s="21"/>
    </row>
    <row r="38" spans="1:16" ht="12.75">
      <c r="A38" s="9" t="s">
        <v>12</v>
      </c>
      <c r="B38" s="12">
        <f>IF(B37=0,0,B37+$P36)</f>
        <v>423</v>
      </c>
      <c r="C38" s="12">
        <f>IF(C37=0,0,C37+$P36)</f>
        <v>443</v>
      </c>
      <c r="D38" s="12">
        <f>IF(D37=0,0,D37+$P36)</f>
        <v>421</v>
      </c>
      <c r="E38" s="12">
        <f>IF(E37=0,0,E37+$P36)</f>
        <v>426</v>
      </c>
      <c r="F38" s="12">
        <f>IF(F37=0,0,F37+$P36)</f>
        <v>365</v>
      </c>
      <c r="G38" s="11">
        <f>AVERAGE(B38:F38)</f>
        <v>415.6</v>
      </c>
      <c r="O38" s="22" t="str">
        <f>O13</f>
        <v>Westminster 'B'</v>
      </c>
      <c r="P38" s="21"/>
    </row>
    <row r="39" spans="1:16" ht="12.75">
      <c r="A39" s="13"/>
      <c r="B39" s="12"/>
      <c r="C39" s="12"/>
      <c r="D39" s="12"/>
      <c r="E39" s="9" t="s">
        <v>12</v>
      </c>
      <c r="F39" s="14">
        <f>SUM(B38:F38)</f>
        <v>2078</v>
      </c>
      <c r="O39" s="6" t="str">
        <f>O4</f>
        <v>The Perse 'C'</v>
      </c>
      <c r="P39" s="21"/>
    </row>
    <row r="40" spans="1:7" ht="12.75">
      <c r="A40" s="6" t="s">
        <v>43</v>
      </c>
      <c r="B40" s="15"/>
      <c r="C40" s="15"/>
      <c r="D40" s="15"/>
      <c r="E40" s="15"/>
      <c r="F40" s="15"/>
      <c r="G40" s="5" t="s">
        <v>16</v>
      </c>
    </row>
    <row r="41" spans="1:22" ht="12.75">
      <c r="A41" s="1" t="s">
        <v>44</v>
      </c>
      <c r="B41" s="1">
        <v>86</v>
      </c>
      <c r="C41" s="1">
        <v>96</v>
      </c>
      <c r="D41" s="1">
        <v>92</v>
      </c>
      <c r="E41" s="1">
        <v>95</v>
      </c>
      <c r="F41" s="1">
        <v>86</v>
      </c>
      <c r="G41" s="5">
        <f>AVERAGE(B41:F41)</f>
        <v>91</v>
      </c>
      <c r="O41" s="20" t="s">
        <v>45</v>
      </c>
      <c r="P41" s="3"/>
      <c r="Q41" s="3"/>
      <c r="R41" s="3"/>
      <c r="S41" s="3"/>
      <c r="T41" s="3"/>
      <c r="U41" s="3" t="s">
        <v>11</v>
      </c>
      <c r="V41" s="3" t="s">
        <v>46</v>
      </c>
    </row>
    <row r="42" spans="1:22" ht="12.75">
      <c r="A42" s="1" t="s">
        <v>47</v>
      </c>
      <c r="B42" s="1">
        <v>86</v>
      </c>
      <c r="C42" s="1">
        <v>91</v>
      </c>
      <c r="D42" s="1">
        <v>84</v>
      </c>
      <c r="E42" s="1">
        <v>85</v>
      </c>
      <c r="F42" s="1">
        <v>90</v>
      </c>
      <c r="G42" s="5">
        <f>AVERAGE(B42:F42)</f>
        <v>87.2</v>
      </c>
      <c r="I42" s="1" t="str">
        <f>A4</f>
        <v>Epsom 'B'</v>
      </c>
      <c r="J42" s="23">
        <f>B11</f>
        <v>449</v>
      </c>
      <c r="K42" s="23">
        <f>C11</f>
        <v>431</v>
      </c>
      <c r="L42" s="23">
        <f>D11</f>
        <v>460</v>
      </c>
      <c r="M42" s="23">
        <f>E11</f>
        <v>444</v>
      </c>
      <c r="N42" s="23">
        <f>F11</f>
        <v>447</v>
      </c>
      <c r="O42" s="6" t="str">
        <f>A4</f>
        <v>Epsom 'B'</v>
      </c>
      <c r="P42" s="3">
        <f>IF(B11=0,0,RANK(J42,J42:J47,1))</f>
        <v>6</v>
      </c>
      <c r="Q42" s="3">
        <f>IF(C11=0,0,RANK(K42,K42:K47,1))</f>
        <v>1</v>
      </c>
      <c r="R42" s="3">
        <f>IF(D11=0,0,RANK(L42,L42:L47,1))</f>
        <v>6</v>
      </c>
      <c r="S42" s="3">
        <f>IF(E11=0,0,RANK(M42,M42:M47,1))</f>
        <v>5</v>
      </c>
      <c r="T42" s="3">
        <f>IF(F11=0,0,RANK(N42,N42:N47,1))</f>
        <v>5</v>
      </c>
      <c r="U42" s="3">
        <f>(SUM(P42:T42))</f>
        <v>23</v>
      </c>
      <c r="V42" s="3">
        <f>RANK(U42,U42:U48)</f>
        <v>2</v>
      </c>
    </row>
    <row r="43" spans="1:22" ht="12.75">
      <c r="A43" s="1" t="s">
        <v>48</v>
      </c>
      <c r="B43" s="1">
        <v>88</v>
      </c>
      <c r="C43" s="1">
        <v>86</v>
      </c>
      <c r="D43" s="1">
        <v>90</v>
      </c>
      <c r="E43" s="1">
        <v>92</v>
      </c>
      <c r="F43" s="1">
        <v>96</v>
      </c>
      <c r="G43" s="5">
        <f>AVERAGE(B43:F43)</f>
        <v>90.4</v>
      </c>
      <c r="I43" s="1" t="str">
        <f>A13</f>
        <v>Glenalmond 'A'</v>
      </c>
      <c r="J43" s="23">
        <f>B20</f>
        <v>435</v>
      </c>
      <c r="K43" s="23">
        <f>C20</f>
        <v>442</v>
      </c>
      <c r="L43" s="23">
        <f>D20</f>
        <v>420</v>
      </c>
      <c r="M43" s="23">
        <f>E20</f>
        <v>413</v>
      </c>
      <c r="N43" s="23">
        <f>F20</f>
        <v>428</v>
      </c>
      <c r="O43" s="6" t="str">
        <f>A13</f>
        <v>Glenalmond 'A'</v>
      </c>
      <c r="P43" s="3">
        <f>IF(B20=0,0,RANK(J43,J42:J47,1))</f>
        <v>5</v>
      </c>
      <c r="Q43" s="3">
        <f>IF(C20=0,0,RANK(K43,K42:K47,1))</f>
        <v>4</v>
      </c>
      <c r="R43" s="3">
        <f>IF(D20=0,0,RANK(L43,L42:L47,1))</f>
        <v>1</v>
      </c>
      <c r="S43" s="3">
        <f>IF(E20=0,0,RANK(M43,M42:M47,1))</f>
        <v>2</v>
      </c>
      <c r="T43" s="3">
        <f>IF(F20=0,0,RANK(N43,N42:N47,1))</f>
        <v>4</v>
      </c>
      <c r="U43" s="3">
        <f>(SUM(P43:T43))</f>
        <v>16</v>
      </c>
      <c r="V43" s="3">
        <f>RANK(U43,U42:U48)</f>
        <v>3</v>
      </c>
    </row>
    <row r="44" spans="1:22" ht="12.75">
      <c r="A44" s="1" t="s">
        <v>49</v>
      </c>
      <c r="B44" s="1">
        <v>86</v>
      </c>
      <c r="C44" s="1">
        <v>85</v>
      </c>
      <c r="D44" s="1">
        <v>85</v>
      </c>
      <c r="E44" s="1">
        <v>90</v>
      </c>
      <c r="F44" s="1">
        <v>89</v>
      </c>
      <c r="G44" s="5">
        <f>AVERAGE(B44:F44)</f>
        <v>87</v>
      </c>
      <c r="I44" s="1" t="str">
        <f>A22</f>
        <v>Queen Mary's 'A'</v>
      </c>
      <c r="J44" s="23">
        <f>B29</f>
        <v>424</v>
      </c>
      <c r="K44" s="23">
        <f>C29</f>
        <v>432</v>
      </c>
      <c r="L44" s="23">
        <f>D29</f>
        <v>426</v>
      </c>
      <c r="M44" s="23">
        <f>E29</f>
        <v>0</v>
      </c>
      <c r="N44" s="23">
        <f>F29</f>
        <v>0</v>
      </c>
      <c r="O44" s="6" t="str">
        <f>A22</f>
        <v>Queen Mary's 'A'</v>
      </c>
      <c r="P44" s="3">
        <f>IF(B29=0,0,RANK(J44,J42:J47,1))</f>
        <v>3</v>
      </c>
      <c r="Q44" s="3">
        <f>IF(C29=0,0,RANK(K44,K42:K47,1))</f>
        <v>2</v>
      </c>
      <c r="R44" s="3">
        <f>IF(D29=0,0,RANK(L44,L42:L47,1))</f>
        <v>3</v>
      </c>
      <c r="S44" s="3">
        <f>IF(E29=0,0,RANK(M44,M42:M47,1))</f>
        <v>0</v>
      </c>
      <c r="T44" s="3">
        <f>IF(F29=0,0,RANK(N44,N42:N47,1))</f>
        <v>0</v>
      </c>
      <c r="U44" s="3">
        <f>(SUM(P44:T44))</f>
        <v>8</v>
      </c>
      <c r="V44" s="3">
        <f>RANK(U44,U42:U48)</f>
        <v>6</v>
      </c>
    </row>
    <row r="45" spans="1:22" ht="12.75">
      <c r="A45" s="1" t="s">
        <v>50</v>
      </c>
      <c r="B45" s="1">
        <v>80</v>
      </c>
      <c r="C45" s="1">
        <v>88</v>
      </c>
      <c r="D45" s="1">
        <v>87</v>
      </c>
      <c r="E45" s="1">
        <v>85</v>
      </c>
      <c r="F45" s="1">
        <v>87</v>
      </c>
      <c r="G45" s="5">
        <f>AVERAGE(B45:F45)</f>
        <v>85.4</v>
      </c>
      <c r="I45" s="1" t="str">
        <f>A31</f>
        <v>Oakham 'B'</v>
      </c>
      <c r="J45" s="23">
        <f>B38</f>
        <v>423</v>
      </c>
      <c r="K45" s="23">
        <f>C38</f>
        <v>443</v>
      </c>
      <c r="L45" s="23">
        <f>D38</f>
        <v>421</v>
      </c>
      <c r="M45" s="23">
        <f>E38</f>
        <v>426</v>
      </c>
      <c r="N45" s="23">
        <f>F38</f>
        <v>365</v>
      </c>
      <c r="O45" s="6" t="str">
        <f>A31</f>
        <v>Oakham 'B'</v>
      </c>
      <c r="P45" s="3">
        <f>IF(B38=0,0,RANK(J45,J42:J47,1))</f>
        <v>2</v>
      </c>
      <c r="Q45" s="3">
        <f>IF(C38=0,0,RANK(K45,K42:K47,1))</f>
        <v>5</v>
      </c>
      <c r="R45" s="3">
        <f>IF(D38=0,0,RANK(L45,L42:L47,1))</f>
        <v>2</v>
      </c>
      <c r="S45" s="3">
        <f>IF(E38=0,0,RANK(M45,M42:M47,1))</f>
        <v>3</v>
      </c>
      <c r="T45" s="3">
        <f>IF(F38=0,0,RANK(N45,N42:N47,1))</f>
        <v>2</v>
      </c>
      <c r="U45" s="3">
        <f>(SUM(P45:T45))</f>
        <v>14</v>
      </c>
      <c r="V45" s="3">
        <f>RANK(U45,U42:U48)</f>
        <v>5</v>
      </c>
    </row>
    <row r="46" spans="1:22" ht="12.75">
      <c r="A46" s="9" t="s">
        <v>11</v>
      </c>
      <c r="B46" s="10">
        <f>SUM(B41:B45)</f>
        <v>426</v>
      </c>
      <c r="C46" s="10">
        <f>SUM(C41:C45)</f>
        <v>446</v>
      </c>
      <c r="D46" s="10">
        <f>SUM(D41:D45)</f>
        <v>438</v>
      </c>
      <c r="E46" s="10">
        <f>SUM(E41:E45)</f>
        <v>447</v>
      </c>
      <c r="F46" s="10">
        <f>SUM(F41:F45)</f>
        <v>448</v>
      </c>
      <c r="G46" s="11">
        <f>AVERAGE(B46:F46)</f>
        <v>441</v>
      </c>
      <c r="I46" s="24" t="str">
        <f>A40</f>
        <v>St Albans 'C'</v>
      </c>
      <c r="J46" s="23">
        <f>B47</f>
        <v>426</v>
      </c>
      <c r="K46" s="23">
        <f>C47</f>
        <v>446</v>
      </c>
      <c r="L46" s="23">
        <f>D47</f>
        <v>438</v>
      </c>
      <c r="M46" s="23">
        <f>E47</f>
        <v>447</v>
      </c>
      <c r="N46" s="23">
        <f>F47</f>
        <v>448</v>
      </c>
      <c r="O46" s="22" t="str">
        <f>A40</f>
        <v>St Albans 'C'</v>
      </c>
      <c r="P46" s="3">
        <f>IF(B47=0,0,RANK(J46,J42:J47,1))</f>
        <v>4</v>
      </c>
      <c r="Q46" s="3">
        <f>IF(C47=0,0,RANK(K46,K42:K47,1))</f>
        <v>6</v>
      </c>
      <c r="R46" s="3">
        <f>IF(D47=0,0,RANK(L46,L42:L47,1))</f>
        <v>5</v>
      </c>
      <c r="S46" s="3">
        <f>IF(E47=0,0,RANK(M46,M42:M47,1))</f>
        <v>6</v>
      </c>
      <c r="T46" s="3">
        <f>IF(F47=0,0,RANK(N46,N42:N47,1))</f>
        <v>6</v>
      </c>
      <c r="U46" s="3">
        <f>(SUM(P46:T46))</f>
        <v>27</v>
      </c>
      <c r="V46" s="3">
        <f>RANK(U46,U42:U48)</f>
        <v>1</v>
      </c>
    </row>
    <row r="47" spans="1:22" ht="12.75">
      <c r="A47" s="9" t="s">
        <v>12</v>
      </c>
      <c r="B47" s="12">
        <f>IF(B46=0,0,B46+$P37)</f>
        <v>426</v>
      </c>
      <c r="C47" s="12">
        <f>IF(C46=0,0,C46+$P37)</f>
        <v>446</v>
      </c>
      <c r="D47" s="12">
        <f>IF(D46=0,0,D46+$P37)</f>
        <v>438</v>
      </c>
      <c r="E47" s="12">
        <f>IF(E46=0,0,E46+$P37)</f>
        <v>447</v>
      </c>
      <c r="F47" s="12">
        <f>IF(F46=0,0,F46+$P37)</f>
        <v>448</v>
      </c>
      <c r="G47" s="11">
        <f>AVERAGE(B47:F47)</f>
        <v>441</v>
      </c>
      <c r="I47" s="24" t="str">
        <f>O13</f>
        <v>Westminster 'B'</v>
      </c>
      <c r="J47" s="23">
        <f>P20</f>
        <v>418</v>
      </c>
      <c r="K47" s="23">
        <f>Q20</f>
        <v>436</v>
      </c>
      <c r="L47" s="23">
        <f>R20</f>
        <v>429</v>
      </c>
      <c r="M47" s="23">
        <f>S20</f>
        <v>429</v>
      </c>
      <c r="N47" s="23">
        <f>T20</f>
        <v>426</v>
      </c>
      <c r="O47" s="22" t="str">
        <f>O13</f>
        <v>Westminster 'B'</v>
      </c>
      <c r="P47" s="3">
        <f>IF(P20=0,0,RANK(J47,J42:J47,1))</f>
        <v>1</v>
      </c>
      <c r="Q47" s="3">
        <f>IF(Q20=0,0,RANK(K47,K42:K47,1))</f>
        <v>3</v>
      </c>
      <c r="R47" s="3">
        <f>IF(R20=0,0,RANK(L47,L42:L47,1))</f>
        <v>4</v>
      </c>
      <c r="S47" s="3">
        <f>IF(S20=0,0,RANK(M47,M42:M47,1))</f>
        <v>4</v>
      </c>
      <c r="T47" s="3">
        <f>IF(T20=0,0,RANK(N47,N42:N47,1))</f>
        <v>3</v>
      </c>
      <c r="U47" s="3">
        <f>(SUM(P47:T47))</f>
        <v>15</v>
      </c>
      <c r="V47" s="3">
        <f>RANK(U47,U42:U48)</f>
        <v>4</v>
      </c>
    </row>
    <row r="48" spans="1:22" ht="12.75">
      <c r="A48" s="13"/>
      <c r="B48" s="12"/>
      <c r="C48" s="12"/>
      <c r="D48" s="12"/>
      <c r="E48" s="9" t="s">
        <v>12</v>
      </c>
      <c r="F48" s="14">
        <f>SUM(B47:F47)</f>
        <v>2205</v>
      </c>
      <c r="I48" s="1" t="str">
        <f>+O4</f>
        <v>The Perse 'C'</v>
      </c>
      <c r="J48" s="23">
        <f>P11</f>
        <v>174</v>
      </c>
      <c r="K48" s="23">
        <f>Q11</f>
        <v>186</v>
      </c>
      <c r="L48" s="23">
        <f>R11</f>
        <v>91</v>
      </c>
      <c r="M48" s="23">
        <f>S11</f>
        <v>94</v>
      </c>
      <c r="N48" s="23">
        <f>T11</f>
        <v>87</v>
      </c>
      <c r="O48" s="6" t="str">
        <f>O4</f>
        <v>The Perse 'C'</v>
      </c>
      <c r="P48" s="3">
        <f>IF(P11=0,0,RANK(J48,J48:J53,1))</f>
        <v>1</v>
      </c>
      <c r="Q48" s="3">
        <f>IF(Q11=0,0,RANK(K48,K48:K53,1))</f>
        <v>1</v>
      </c>
      <c r="R48" s="3">
        <f>IF(R11=0,0,RANK(L48,L48:L53,1))</f>
        <v>1</v>
      </c>
      <c r="S48" s="3">
        <f>IF(S11=0,0,RANK(M48,M48:M53,1))</f>
        <v>1</v>
      </c>
      <c r="T48" s="3">
        <f>IF(T11=0,0,RANK(N48,N48:N53,1))</f>
        <v>1</v>
      </c>
      <c r="U48" s="3">
        <f>(SUM(P48:T48))</f>
        <v>5</v>
      </c>
      <c r="V48" s="3">
        <f>RANK(U48,U42:U48)</f>
        <v>7</v>
      </c>
    </row>
    <row r="52" spans="1:14" s="24" customFormat="1" ht="12.75">
      <c r="A52" s="13"/>
      <c r="J52" s="25"/>
      <c r="K52" s="25"/>
      <c r="L52" s="25"/>
      <c r="M52" s="25"/>
      <c r="N52" s="25"/>
    </row>
    <row r="53" spans="1:22" s="24" customFormat="1" ht="12.75">
      <c r="A53" s="4" t="str">
        <f>+A1</f>
        <v>BSSRA Spring League 2017  Section 1 – Division 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4" customFormat="1" ht="12.75">
      <c r="J54" s="25"/>
      <c r="K54" s="25"/>
      <c r="L54" s="25"/>
      <c r="M54" s="25"/>
      <c r="N54" s="25"/>
      <c r="O54" s="1"/>
    </row>
    <row r="55" spans="1:21" s="24" customFormat="1" ht="12.75">
      <c r="A55" s="26" t="s">
        <v>51</v>
      </c>
      <c r="B55" s="27" t="s">
        <v>52</v>
      </c>
      <c r="C55" s="27"/>
      <c r="D55" s="27"/>
      <c r="E55" s="27"/>
      <c r="F55" s="28"/>
      <c r="G55" s="29" t="s">
        <v>2</v>
      </c>
      <c r="J55" s="25"/>
      <c r="K55" s="25"/>
      <c r="L55" s="25"/>
      <c r="M55" s="25"/>
      <c r="N55" s="25"/>
      <c r="O55" s="26" t="s">
        <v>53</v>
      </c>
      <c r="P55" s="27" t="s">
        <v>52</v>
      </c>
      <c r="Q55" s="27"/>
      <c r="R55" s="27"/>
      <c r="S55" s="27"/>
      <c r="T55" s="28"/>
      <c r="U55" s="29" t="s">
        <v>2</v>
      </c>
    </row>
    <row r="56" spans="1:21" s="24" customFormat="1" ht="12.75">
      <c r="A56" s="3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1"/>
      <c r="J56" s="25"/>
      <c r="K56" s="25"/>
      <c r="L56" s="25"/>
      <c r="M56" s="25"/>
      <c r="N56" s="25"/>
      <c r="O56" s="3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1"/>
    </row>
    <row r="57" spans="1:21" s="24" customFormat="1" ht="12.75">
      <c r="A57" s="30" t="s">
        <v>17</v>
      </c>
      <c r="B57" s="3">
        <v>88</v>
      </c>
      <c r="C57" s="3">
        <v>92</v>
      </c>
      <c r="D57" s="3">
        <v>92</v>
      </c>
      <c r="E57" s="3">
        <v>94</v>
      </c>
      <c r="F57" s="3">
        <v>90</v>
      </c>
      <c r="G57" s="32">
        <f>AVERAGE(B57:F57)</f>
        <v>91.2</v>
      </c>
      <c r="J57" s="25"/>
      <c r="K57" s="25"/>
      <c r="L57" s="25"/>
      <c r="M57" s="25"/>
      <c r="N57" s="25"/>
      <c r="O57" s="30" t="s">
        <v>54</v>
      </c>
      <c r="P57" s="3">
        <v>93</v>
      </c>
      <c r="Q57" s="3">
        <v>90</v>
      </c>
      <c r="R57" s="3">
        <v>92</v>
      </c>
      <c r="S57" s="3">
        <v>94</v>
      </c>
      <c r="T57" s="3">
        <v>95</v>
      </c>
      <c r="U57" s="32">
        <f>AVERAGE(P57:T57)</f>
        <v>92.8</v>
      </c>
    </row>
    <row r="58" spans="1:21" s="24" customFormat="1" ht="12.75">
      <c r="A58" s="30" t="s">
        <v>9</v>
      </c>
      <c r="B58" s="3">
        <v>93</v>
      </c>
      <c r="C58" s="3">
        <v>87</v>
      </c>
      <c r="D58" s="3">
        <v>91</v>
      </c>
      <c r="E58" s="3">
        <v>95</v>
      </c>
      <c r="F58" s="3">
        <v>92</v>
      </c>
      <c r="G58" s="32">
        <f>AVERAGE(B58:F58)</f>
        <v>91.6</v>
      </c>
      <c r="J58" s="25"/>
      <c r="K58" s="25"/>
      <c r="L58" s="25"/>
      <c r="M58" s="25"/>
      <c r="N58" s="25"/>
      <c r="O58" s="30" t="s">
        <v>9</v>
      </c>
      <c r="P58" s="3">
        <v>93</v>
      </c>
      <c r="Q58" s="3">
        <v>87</v>
      </c>
      <c r="R58" s="3">
        <v>91</v>
      </c>
      <c r="S58" s="3">
        <v>95</v>
      </c>
      <c r="T58" s="3">
        <v>92</v>
      </c>
      <c r="U58" s="32">
        <f>AVERAGE(P58:T58)</f>
        <v>91.6</v>
      </c>
    </row>
    <row r="59" spans="1:21" s="24" customFormat="1" ht="12.75">
      <c r="A59" s="30" t="s">
        <v>41</v>
      </c>
      <c r="B59" s="3">
        <v>86</v>
      </c>
      <c r="C59" s="3">
        <v>88</v>
      </c>
      <c r="D59" s="3">
        <v>93</v>
      </c>
      <c r="E59" s="3">
        <v>94</v>
      </c>
      <c r="F59" s="3">
        <v>90</v>
      </c>
      <c r="G59" s="32">
        <f>AVERAGE(B59:F59)</f>
        <v>90.2</v>
      </c>
      <c r="J59" s="25"/>
      <c r="K59" s="25"/>
      <c r="L59" s="25"/>
      <c r="M59" s="25"/>
      <c r="N59" s="25"/>
      <c r="O59" s="30" t="s">
        <v>17</v>
      </c>
      <c r="P59" s="3">
        <v>88</v>
      </c>
      <c r="Q59" s="3">
        <v>92</v>
      </c>
      <c r="R59" s="3">
        <v>92</v>
      </c>
      <c r="S59" s="3">
        <v>94</v>
      </c>
      <c r="T59" s="3">
        <v>90</v>
      </c>
      <c r="U59" s="32">
        <f>AVERAGE(P59:T59)</f>
        <v>91.2</v>
      </c>
    </row>
    <row r="60" spans="1:21" s="24" customFormat="1" ht="12.75">
      <c r="A60" s="30" t="s">
        <v>8</v>
      </c>
      <c r="B60" s="3">
        <v>89</v>
      </c>
      <c r="C60" s="3">
        <v>90</v>
      </c>
      <c r="D60" s="3">
        <v>90</v>
      </c>
      <c r="E60" s="3">
        <v>89</v>
      </c>
      <c r="F60" s="3">
        <v>85</v>
      </c>
      <c r="G60" s="32">
        <f>AVERAGE(B60:F60)</f>
        <v>88.6</v>
      </c>
      <c r="J60" s="25"/>
      <c r="K60" s="25"/>
      <c r="L60" s="25"/>
      <c r="M60" s="25"/>
      <c r="N60" s="25"/>
      <c r="O60" s="30" t="s">
        <v>44</v>
      </c>
      <c r="P60" s="3">
        <v>86</v>
      </c>
      <c r="Q60" s="3">
        <v>96</v>
      </c>
      <c r="R60" s="3">
        <v>92</v>
      </c>
      <c r="S60" s="3">
        <v>95</v>
      </c>
      <c r="T60" s="3">
        <v>86</v>
      </c>
      <c r="U60" s="32">
        <f>AVERAGE(P60:T60)</f>
        <v>91</v>
      </c>
    </row>
    <row r="61" spans="1:21" s="24" customFormat="1" ht="12.75">
      <c r="A61" s="30" t="s">
        <v>24</v>
      </c>
      <c r="B61" s="3">
        <v>77</v>
      </c>
      <c r="C61" s="3">
        <v>90</v>
      </c>
      <c r="D61" s="3">
        <v>92</v>
      </c>
      <c r="E61" s="3">
        <v>85</v>
      </c>
      <c r="F61" s="3">
        <v>87</v>
      </c>
      <c r="G61" s="32">
        <f>AVERAGE(B61:F61)</f>
        <v>86.2</v>
      </c>
      <c r="J61" s="25"/>
      <c r="K61" s="25"/>
      <c r="L61" s="25"/>
      <c r="M61" s="25"/>
      <c r="N61" s="25"/>
      <c r="O61" s="30" t="s">
        <v>7</v>
      </c>
      <c r="P61" s="3">
        <v>89</v>
      </c>
      <c r="Q61" s="3">
        <v>93</v>
      </c>
      <c r="R61" s="3"/>
      <c r="S61" s="3"/>
      <c r="T61" s="3"/>
      <c r="U61" s="32">
        <f>AVERAGE(P61:T61)</f>
        <v>91</v>
      </c>
    </row>
    <row r="62" spans="1:21" s="24" customFormat="1" ht="12.75">
      <c r="A62" s="30" t="s">
        <v>37</v>
      </c>
      <c r="B62" s="3">
        <v>85</v>
      </c>
      <c r="C62" s="3">
        <v>89</v>
      </c>
      <c r="D62" s="3">
        <v>86</v>
      </c>
      <c r="E62" s="3">
        <v>74</v>
      </c>
      <c r="F62" s="3"/>
      <c r="G62" s="32">
        <f>AVERAGE(B62:F62)</f>
        <v>83.5</v>
      </c>
      <c r="J62" s="25"/>
      <c r="K62" s="25"/>
      <c r="L62" s="25"/>
      <c r="M62" s="25"/>
      <c r="N62" s="25"/>
      <c r="O62" s="30" t="s">
        <v>6</v>
      </c>
      <c r="P62" s="3">
        <v>91</v>
      </c>
      <c r="Q62" s="3">
        <v>87</v>
      </c>
      <c r="R62" s="3">
        <v>94</v>
      </c>
      <c r="S62" s="3">
        <v>90</v>
      </c>
      <c r="T62" s="3">
        <v>91</v>
      </c>
      <c r="U62" s="32">
        <f>AVERAGE(P62:T62)</f>
        <v>90.6</v>
      </c>
    </row>
    <row r="63" spans="1:21" s="24" customFormat="1" ht="12.75">
      <c r="A63" s="30" t="s">
        <v>23</v>
      </c>
      <c r="B63" s="3">
        <v>69</v>
      </c>
      <c r="C63" s="3">
        <v>81</v>
      </c>
      <c r="D63" s="3">
        <v>82</v>
      </c>
      <c r="E63" s="3">
        <v>76</v>
      </c>
      <c r="F63" s="3">
        <v>76</v>
      </c>
      <c r="G63" s="32">
        <f>AVERAGE(B63:F63)</f>
        <v>76.8</v>
      </c>
      <c r="J63" s="25"/>
      <c r="K63" s="25"/>
      <c r="L63" s="25"/>
      <c r="M63" s="25"/>
      <c r="N63" s="25"/>
      <c r="O63" s="30" t="s">
        <v>48</v>
      </c>
      <c r="P63" s="3">
        <v>88</v>
      </c>
      <c r="Q63" s="3">
        <v>86</v>
      </c>
      <c r="R63" s="3">
        <v>90</v>
      </c>
      <c r="S63" s="3">
        <v>92</v>
      </c>
      <c r="T63" s="3">
        <v>96</v>
      </c>
      <c r="U63" s="32">
        <f>AVERAGE(P63:T63)</f>
        <v>90.4</v>
      </c>
    </row>
    <row r="64" spans="1:21" s="24" customFormat="1" ht="12.75">
      <c r="A64" s="30" t="s">
        <v>22</v>
      </c>
      <c r="B64" s="3">
        <v>88</v>
      </c>
      <c r="C64" s="3">
        <v>87</v>
      </c>
      <c r="D64" s="3">
        <v>91</v>
      </c>
      <c r="E64" s="3">
        <v>98</v>
      </c>
      <c r="F64" s="3">
        <v>84</v>
      </c>
      <c r="G64" s="32">
        <f>AVERAGE(B64:F64)</f>
        <v>89.6</v>
      </c>
      <c r="J64" s="25"/>
      <c r="K64" s="25"/>
      <c r="L64" s="25"/>
      <c r="M64" s="25"/>
      <c r="N64" s="25"/>
      <c r="O64" s="30" t="s">
        <v>41</v>
      </c>
      <c r="P64" s="3">
        <v>86</v>
      </c>
      <c r="Q64" s="3">
        <v>88</v>
      </c>
      <c r="R64" s="3">
        <v>93</v>
      </c>
      <c r="S64" s="3">
        <v>94</v>
      </c>
      <c r="T64" s="3">
        <v>90</v>
      </c>
      <c r="U64" s="32">
        <f>AVERAGE(P64:T64)</f>
        <v>90.2</v>
      </c>
    </row>
    <row r="65" spans="1:21" s="24" customFormat="1" ht="12.75">
      <c r="A65" s="30" t="s">
        <v>44</v>
      </c>
      <c r="B65" s="3">
        <v>86</v>
      </c>
      <c r="C65" s="3">
        <v>96</v>
      </c>
      <c r="D65" s="3">
        <v>92</v>
      </c>
      <c r="E65" s="3">
        <v>95</v>
      </c>
      <c r="F65" s="3">
        <v>86</v>
      </c>
      <c r="G65" s="32">
        <f>AVERAGE(B65:F65)</f>
        <v>91</v>
      </c>
      <c r="J65" s="25"/>
      <c r="K65" s="25"/>
      <c r="L65" s="25"/>
      <c r="M65" s="25"/>
      <c r="N65" s="25"/>
      <c r="O65" s="30" t="s">
        <v>10</v>
      </c>
      <c r="P65" s="3">
        <v>94</v>
      </c>
      <c r="Q65" s="3">
        <v>89</v>
      </c>
      <c r="R65" s="3">
        <v>90</v>
      </c>
      <c r="S65" s="3">
        <v>88</v>
      </c>
      <c r="T65" s="3">
        <v>89</v>
      </c>
      <c r="U65" s="32">
        <f>AVERAGE(P65:T65)</f>
        <v>90</v>
      </c>
    </row>
    <row r="66" spans="1:21" s="24" customFormat="1" ht="12.75">
      <c r="A66" s="30" t="s">
        <v>34</v>
      </c>
      <c r="B66" s="3">
        <v>87</v>
      </c>
      <c r="C66" s="3">
        <v>82</v>
      </c>
      <c r="D66" s="3">
        <v>86</v>
      </c>
      <c r="E66" s="3"/>
      <c r="F66" s="3"/>
      <c r="G66" s="32">
        <f>AVERAGE(B66:F66)</f>
        <v>85</v>
      </c>
      <c r="J66" s="25"/>
      <c r="K66" s="25"/>
      <c r="L66" s="25"/>
      <c r="M66" s="25"/>
      <c r="N66" s="25"/>
      <c r="O66" s="30" t="s">
        <v>5</v>
      </c>
      <c r="P66" s="3">
        <v>85</v>
      </c>
      <c r="Q66" s="3">
        <v>93</v>
      </c>
      <c r="R66" s="3">
        <v>91</v>
      </c>
      <c r="S66" s="3">
        <v>94</v>
      </c>
      <c r="T66" s="3">
        <v>87</v>
      </c>
      <c r="U66" s="32">
        <f>AVERAGE(P66:T66)</f>
        <v>90</v>
      </c>
    </row>
    <row r="67" spans="1:21" s="24" customFormat="1" ht="12.75">
      <c r="A67" s="30" t="s">
        <v>6</v>
      </c>
      <c r="B67" s="3">
        <v>91</v>
      </c>
      <c r="C67" s="3">
        <v>87</v>
      </c>
      <c r="D67" s="3">
        <v>94</v>
      </c>
      <c r="E67" s="3">
        <v>90</v>
      </c>
      <c r="F67" s="3">
        <v>91</v>
      </c>
      <c r="G67" s="32">
        <f>AVERAGE(B67:F67)</f>
        <v>90.6</v>
      </c>
      <c r="J67" s="25"/>
      <c r="K67" s="25"/>
      <c r="L67" s="25"/>
      <c r="M67" s="25"/>
      <c r="N67" s="25"/>
      <c r="O67" s="30" t="s">
        <v>22</v>
      </c>
      <c r="P67" s="3">
        <v>88</v>
      </c>
      <c r="Q67" s="3">
        <v>87</v>
      </c>
      <c r="R67" s="3">
        <v>91</v>
      </c>
      <c r="S67" s="3">
        <v>98</v>
      </c>
      <c r="T67" s="3">
        <v>84</v>
      </c>
      <c r="U67" s="32">
        <f>AVERAGE(P67:T67)</f>
        <v>89.6</v>
      </c>
    </row>
    <row r="68" spans="1:21" s="24" customFormat="1" ht="12.75">
      <c r="A68" s="30" t="s">
        <v>18</v>
      </c>
      <c r="B68" s="3">
        <v>81</v>
      </c>
      <c r="C68" s="3">
        <v>81</v>
      </c>
      <c r="D68" s="3">
        <v>86</v>
      </c>
      <c r="E68" s="3">
        <v>77</v>
      </c>
      <c r="F68" s="3">
        <v>78</v>
      </c>
      <c r="G68" s="32">
        <f>AVERAGE(B68:F68)</f>
        <v>80.6</v>
      </c>
      <c r="J68" s="25"/>
      <c r="K68" s="25"/>
      <c r="L68" s="25"/>
      <c r="M68" s="25"/>
      <c r="N68" s="25"/>
      <c r="O68" s="30" t="s">
        <v>28</v>
      </c>
      <c r="P68" s="3">
        <v>85</v>
      </c>
      <c r="Q68" s="3">
        <v>92</v>
      </c>
      <c r="R68" s="3">
        <v>91</v>
      </c>
      <c r="S68" s="3"/>
      <c r="T68" s="3"/>
      <c r="U68" s="32">
        <f>AVERAGE(P68:T68)</f>
        <v>89.33333333333333</v>
      </c>
    </row>
    <row r="69" spans="1:21" s="24" customFormat="1" ht="12.75">
      <c r="A69" s="30" t="s">
        <v>33</v>
      </c>
      <c r="B69" s="3">
        <v>84</v>
      </c>
      <c r="C69" s="3">
        <v>88</v>
      </c>
      <c r="D69" s="3">
        <v>76</v>
      </c>
      <c r="E69" s="3"/>
      <c r="F69" s="3"/>
      <c r="G69" s="32">
        <f>AVERAGE(B69:F69)</f>
        <v>82.66666666666667</v>
      </c>
      <c r="J69" s="25"/>
      <c r="K69" s="25"/>
      <c r="L69" s="25"/>
      <c r="M69" s="25"/>
      <c r="N69" s="25"/>
      <c r="O69" s="30" t="s">
        <v>8</v>
      </c>
      <c r="P69" s="3">
        <v>89</v>
      </c>
      <c r="Q69" s="3">
        <v>90</v>
      </c>
      <c r="R69" s="3">
        <v>90</v>
      </c>
      <c r="S69" s="3">
        <v>89</v>
      </c>
      <c r="T69" s="3">
        <v>85</v>
      </c>
      <c r="U69" s="32">
        <f>AVERAGE(P69:T69)</f>
        <v>88.6</v>
      </c>
    </row>
    <row r="70" spans="1:21" s="24" customFormat="1" ht="12.75">
      <c r="A70" s="30" t="s">
        <v>32</v>
      </c>
      <c r="B70" s="3">
        <v>83</v>
      </c>
      <c r="C70" s="3">
        <v>91</v>
      </c>
      <c r="D70" s="3">
        <v>89</v>
      </c>
      <c r="E70" s="3"/>
      <c r="F70" s="3"/>
      <c r="G70" s="32">
        <f>AVERAGE(B70:F70)</f>
        <v>87.66666666666667</v>
      </c>
      <c r="J70" s="25"/>
      <c r="K70" s="25"/>
      <c r="L70" s="25"/>
      <c r="M70" s="25"/>
      <c r="N70" s="25"/>
      <c r="O70" s="30" t="s">
        <v>40</v>
      </c>
      <c r="P70" s="3">
        <v>88</v>
      </c>
      <c r="Q70" s="3">
        <v>87</v>
      </c>
      <c r="R70" s="3">
        <v>83</v>
      </c>
      <c r="S70" s="3">
        <v>87</v>
      </c>
      <c r="T70" s="3">
        <v>96</v>
      </c>
      <c r="U70" s="32">
        <f>AVERAGE(P70:T70)</f>
        <v>88.2</v>
      </c>
    </row>
    <row r="71" spans="1:21" s="24" customFormat="1" ht="12.75">
      <c r="A71" s="30" t="s">
        <v>5</v>
      </c>
      <c r="B71" s="3">
        <v>85</v>
      </c>
      <c r="C71" s="3">
        <v>93</v>
      </c>
      <c r="D71" s="3">
        <v>91</v>
      </c>
      <c r="E71" s="3">
        <v>94</v>
      </c>
      <c r="F71" s="3">
        <v>87</v>
      </c>
      <c r="G71" s="32">
        <f>AVERAGE(B71:F71)</f>
        <v>90</v>
      </c>
      <c r="J71" s="25"/>
      <c r="K71" s="25"/>
      <c r="L71" s="25"/>
      <c r="M71" s="25"/>
      <c r="N71" s="25"/>
      <c r="O71" s="30" t="s">
        <v>42</v>
      </c>
      <c r="P71" s="3">
        <v>84</v>
      </c>
      <c r="Q71" s="3">
        <v>87</v>
      </c>
      <c r="R71" s="3">
        <v>91</v>
      </c>
      <c r="S71" s="3">
        <v>85</v>
      </c>
      <c r="T71" s="3">
        <v>93</v>
      </c>
      <c r="U71" s="32">
        <f>AVERAGE(P71:T71)</f>
        <v>88</v>
      </c>
    </row>
    <row r="72" spans="1:21" s="24" customFormat="1" ht="12.75">
      <c r="A72" s="30" t="s">
        <v>10</v>
      </c>
      <c r="B72" s="3">
        <v>94</v>
      </c>
      <c r="C72" s="3">
        <v>89</v>
      </c>
      <c r="D72" s="3">
        <v>90</v>
      </c>
      <c r="E72" s="3">
        <v>88</v>
      </c>
      <c r="F72" s="3">
        <v>89</v>
      </c>
      <c r="G72" s="32">
        <f>AVERAGE(B72:F72)</f>
        <v>90</v>
      </c>
      <c r="J72" s="25"/>
      <c r="K72" s="25"/>
      <c r="L72" s="25"/>
      <c r="M72" s="25"/>
      <c r="N72" s="25"/>
      <c r="O72" s="30" t="s">
        <v>32</v>
      </c>
      <c r="P72" s="3">
        <v>83</v>
      </c>
      <c r="Q72" s="3">
        <v>91</v>
      </c>
      <c r="R72" s="3">
        <v>89</v>
      </c>
      <c r="S72" s="3"/>
      <c r="T72" s="3"/>
      <c r="U72" s="32">
        <f>AVERAGE(P72:T72)</f>
        <v>87.66666666666667</v>
      </c>
    </row>
    <row r="73" spans="1:21" s="24" customFormat="1" ht="12.75">
      <c r="A73" s="30" t="s">
        <v>26</v>
      </c>
      <c r="B73" s="3">
        <v>86</v>
      </c>
      <c r="C73" s="3">
        <v>94</v>
      </c>
      <c r="D73" s="3">
        <v>82</v>
      </c>
      <c r="E73" s="3">
        <v>81</v>
      </c>
      <c r="F73" s="3">
        <v>89</v>
      </c>
      <c r="G73" s="32">
        <f>AVERAGE(B73:F73)</f>
        <v>86.4</v>
      </c>
      <c r="J73" s="25"/>
      <c r="K73" s="25"/>
      <c r="L73" s="25"/>
      <c r="M73" s="25"/>
      <c r="N73" s="25"/>
      <c r="O73" s="30" t="s">
        <v>47</v>
      </c>
      <c r="P73" s="3">
        <v>86</v>
      </c>
      <c r="Q73" s="3">
        <v>91</v>
      </c>
      <c r="R73" s="3">
        <v>84</v>
      </c>
      <c r="S73" s="3">
        <v>85</v>
      </c>
      <c r="T73" s="3">
        <v>90</v>
      </c>
      <c r="U73" s="32">
        <f>AVERAGE(P73:T73)</f>
        <v>87.2</v>
      </c>
    </row>
    <row r="74" spans="1:21" s="24" customFormat="1" ht="12.75">
      <c r="A74" s="30" t="s">
        <v>49</v>
      </c>
      <c r="B74" s="3">
        <v>86</v>
      </c>
      <c r="C74" s="3">
        <v>85</v>
      </c>
      <c r="D74" s="3">
        <v>85</v>
      </c>
      <c r="E74" s="3">
        <v>90</v>
      </c>
      <c r="F74" s="3">
        <v>89</v>
      </c>
      <c r="G74" s="32">
        <f>AVERAGE(B74:F74)</f>
        <v>87</v>
      </c>
      <c r="J74" s="25"/>
      <c r="K74" s="25"/>
      <c r="L74" s="25"/>
      <c r="M74" s="25"/>
      <c r="N74" s="25"/>
      <c r="O74" s="30" t="s">
        <v>49</v>
      </c>
      <c r="P74" s="3">
        <v>86</v>
      </c>
      <c r="Q74" s="3">
        <v>85</v>
      </c>
      <c r="R74" s="3">
        <v>85</v>
      </c>
      <c r="S74" s="3">
        <v>90</v>
      </c>
      <c r="T74" s="3">
        <v>89</v>
      </c>
      <c r="U74" s="32">
        <f>AVERAGE(P74:T74)</f>
        <v>87</v>
      </c>
    </row>
    <row r="75" spans="1:21" s="24" customFormat="1" ht="12.75">
      <c r="A75" s="30" t="s">
        <v>7</v>
      </c>
      <c r="B75" s="3">
        <v>89</v>
      </c>
      <c r="C75" s="3">
        <v>93</v>
      </c>
      <c r="D75" s="3"/>
      <c r="E75" s="3"/>
      <c r="F75" s="3"/>
      <c r="G75" s="32">
        <f>AVERAGE(B75:F75)</f>
        <v>91</v>
      </c>
      <c r="J75" s="25"/>
      <c r="K75" s="25"/>
      <c r="L75" s="25"/>
      <c r="M75" s="25"/>
      <c r="N75" s="25"/>
      <c r="O75" s="30" t="s">
        <v>26</v>
      </c>
      <c r="P75" s="3">
        <v>86</v>
      </c>
      <c r="Q75" s="3">
        <v>94</v>
      </c>
      <c r="R75" s="3">
        <v>82</v>
      </c>
      <c r="S75" s="3">
        <v>81</v>
      </c>
      <c r="T75" s="3">
        <v>89</v>
      </c>
      <c r="U75" s="32">
        <f>AVERAGE(P75:T75)</f>
        <v>86.4</v>
      </c>
    </row>
    <row r="76" spans="1:21" s="24" customFormat="1" ht="12.75">
      <c r="A76" s="30" t="s">
        <v>21</v>
      </c>
      <c r="B76" s="3">
        <v>93</v>
      </c>
      <c r="C76" s="3">
        <v>92</v>
      </c>
      <c r="D76" s="3">
        <v>78</v>
      </c>
      <c r="E76" s="3">
        <v>67</v>
      </c>
      <c r="F76" s="3">
        <v>77</v>
      </c>
      <c r="G76" s="32">
        <f>AVERAGE(B76:F76)</f>
        <v>81.4</v>
      </c>
      <c r="J76" s="25"/>
      <c r="K76" s="25"/>
      <c r="L76" s="25"/>
      <c r="M76" s="25"/>
      <c r="N76" s="25"/>
      <c r="O76" s="30" t="s">
        <v>24</v>
      </c>
      <c r="P76" s="3">
        <v>77</v>
      </c>
      <c r="Q76" s="3">
        <v>90</v>
      </c>
      <c r="R76" s="3">
        <v>92</v>
      </c>
      <c r="S76" s="3">
        <v>85</v>
      </c>
      <c r="T76" s="3">
        <v>87</v>
      </c>
      <c r="U76" s="32">
        <f>AVERAGE(P76:T76)</f>
        <v>86.2</v>
      </c>
    </row>
    <row r="77" spans="1:21" s="24" customFormat="1" ht="12.75">
      <c r="A77" s="30" t="s">
        <v>54</v>
      </c>
      <c r="B77" s="3">
        <v>93</v>
      </c>
      <c r="C77" s="3">
        <v>90</v>
      </c>
      <c r="D77" s="3">
        <v>92</v>
      </c>
      <c r="E77" s="3">
        <v>94</v>
      </c>
      <c r="F77" s="3">
        <v>95</v>
      </c>
      <c r="G77" s="32">
        <f>AVERAGE(B77:F77)</f>
        <v>92.8</v>
      </c>
      <c r="J77" s="25"/>
      <c r="K77" s="25"/>
      <c r="L77" s="25"/>
      <c r="M77" s="25"/>
      <c r="N77" s="25"/>
      <c r="O77" s="30" t="s">
        <v>25</v>
      </c>
      <c r="P77" s="3">
        <v>92</v>
      </c>
      <c r="Q77" s="3">
        <v>87</v>
      </c>
      <c r="R77" s="3">
        <v>76</v>
      </c>
      <c r="S77" s="3">
        <v>82</v>
      </c>
      <c r="T77" s="3">
        <v>90</v>
      </c>
      <c r="U77" s="32">
        <f>AVERAGE(P77:T77)</f>
        <v>85.4</v>
      </c>
    </row>
    <row r="78" spans="1:21" s="24" customFormat="1" ht="12.75">
      <c r="A78" s="30" t="s">
        <v>20</v>
      </c>
      <c r="B78" s="3">
        <v>86</v>
      </c>
      <c r="C78" s="3">
        <v>84</v>
      </c>
      <c r="D78" s="3">
        <v>78</v>
      </c>
      <c r="E78" s="3">
        <v>88</v>
      </c>
      <c r="F78" s="3">
        <v>88</v>
      </c>
      <c r="G78" s="32">
        <f>AVERAGE(B78:F78)</f>
        <v>84.8</v>
      </c>
      <c r="J78" s="25"/>
      <c r="K78" s="25"/>
      <c r="L78" s="25"/>
      <c r="M78" s="25"/>
      <c r="N78" s="25"/>
      <c r="O78" s="30" t="s">
        <v>50</v>
      </c>
      <c r="P78" s="3">
        <v>80</v>
      </c>
      <c r="Q78" s="3">
        <v>88</v>
      </c>
      <c r="R78" s="3">
        <v>87</v>
      </c>
      <c r="S78" s="3">
        <v>85</v>
      </c>
      <c r="T78" s="3">
        <v>87</v>
      </c>
      <c r="U78" s="32">
        <f>AVERAGE(P78:T78)</f>
        <v>85.4</v>
      </c>
    </row>
    <row r="79" spans="1:21" s="24" customFormat="1" ht="12.75">
      <c r="A79" s="30" t="s">
        <v>42</v>
      </c>
      <c r="B79" s="3">
        <v>84</v>
      </c>
      <c r="C79" s="3">
        <v>87</v>
      </c>
      <c r="D79" s="3">
        <v>91</v>
      </c>
      <c r="E79" s="3">
        <v>85</v>
      </c>
      <c r="F79" s="3">
        <v>93</v>
      </c>
      <c r="G79" s="32">
        <f>AVERAGE(B79:F79)</f>
        <v>88</v>
      </c>
      <c r="J79" s="25"/>
      <c r="K79" s="25"/>
      <c r="L79" s="25"/>
      <c r="M79" s="25"/>
      <c r="N79" s="25"/>
      <c r="O79" s="30" t="s">
        <v>4</v>
      </c>
      <c r="P79" s="3">
        <v>82</v>
      </c>
      <c r="Q79" s="3">
        <v>78</v>
      </c>
      <c r="R79" s="3">
        <v>95</v>
      </c>
      <c r="S79" s="3">
        <v>82</v>
      </c>
      <c r="T79" s="3">
        <v>90</v>
      </c>
      <c r="U79" s="32">
        <f>AVERAGE(P79:T79)</f>
        <v>85.4</v>
      </c>
    </row>
    <row r="80" spans="1:21" s="24" customFormat="1" ht="12.75">
      <c r="A80" s="30" t="s">
        <v>50</v>
      </c>
      <c r="B80" s="3">
        <v>80</v>
      </c>
      <c r="C80" s="3">
        <v>88</v>
      </c>
      <c r="D80" s="3">
        <v>87</v>
      </c>
      <c r="E80" s="3">
        <v>85</v>
      </c>
      <c r="F80" s="3">
        <v>87</v>
      </c>
      <c r="G80" s="32">
        <f>AVERAGE(B80:F80)</f>
        <v>85.4</v>
      </c>
      <c r="J80" s="25"/>
      <c r="K80" s="25"/>
      <c r="L80" s="25"/>
      <c r="M80" s="25"/>
      <c r="N80" s="25"/>
      <c r="O80" s="30" t="s">
        <v>34</v>
      </c>
      <c r="P80" s="3">
        <v>87</v>
      </c>
      <c r="Q80" s="3">
        <v>82</v>
      </c>
      <c r="R80" s="3">
        <v>86</v>
      </c>
      <c r="S80" s="3"/>
      <c r="T80" s="3"/>
      <c r="U80" s="32">
        <f>AVERAGE(P80:T80)</f>
        <v>85</v>
      </c>
    </row>
    <row r="81" spans="1:21" s="24" customFormat="1" ht="12.75">
      <c r="A81" s="30" t="s">
        <v>30</v>
      </c>
      <c r="B81" s="3">
        <v>85</v>
      </c>
      <c r="C81" s="3">
        <v>79</v>
      </c>
      <c r="D81" s="3">
        <v>84</v>
      </c>
      <c r="E81" s="3"/>
      <c r="F81" s="3"/>
      <c r="G81" s="32">
        <f>AVERAGE(B81:F81)</f>
        <v>82.66666666666667</v>
      </c>
      <c r="J81" s="25"/>
      <c r="K81" s="25"/>
      <c r="L81" s="25"/>
      <c r="M81" s="25"/>
      <c r="N81" s="25"/>
      <c r="O81" s="30" t="s">
        <v>20</v>
      </c>
      <c r="P81" s="3">
        <v>86</v>
      </c>
      <c r="Q81" s="3">
        <v>84</v>
      </c>
      <c r="R81" s="3">
        <v>78</v>
      </c>
      <c r="S81" s="3">
        <v>88</v>
      </c>
      <c r="T81" s="3">
        <v>88</v>
      </c>
      <c r="U81" s="32">
        <f>AVERAGE(P81:T81)</f>
        <v>84.8</v>
      </c>
    </row>
    <row r="82" spans="1:21" s="24" customFormat="1" ht="12.75">
      <c r="A82" s="30" t="s">
        <v>40</v>
      </c>
      <c r="B82" s="3">
        <v>88</v>
      </c>
      <c r="C82" s="3">
        <v>87</v>
      </c>
      <c r="D82" s="3">
        <v>83</v>
      </c>
      <c r="E82" s="3">
        <v>87</v>
      </c>
      <c r="F82" s="3">
        <v>96</v>
      </c>
      <c r="G82" s="32">
        <f>AVERAGE(B82:F82)</f>
        <v>88.2</v>
      </c>
      <c r="J82" s="25"/>
      <c r="K82" s="25"/>
      <c r="L82" s="25"/>
      <c r="M82" s="25"/>
      <c r="N82" s="25"/>
      <c r="O82" s="30" t="s">
        <v>37</v>
      </c>
      <c r="P82" s="3">
        <v>85</v>
      </c>
      <c r="Q82" s="3">
        <v>89</v>
      </c>
      <c r="R82" s="3">
        <v>86</v>
      </c>
      <c r="S82" s="3">
        <v>74</v>
      </c>
      <c r="T82" s="3"/>
      <c r="U82" s="32">
        <f>AVERAGE(P82:T82)</f>
        <v>83.5</v>
      </c>
    </row>
    <row r="83" spans="1:21" s="24" customFormat="1" ht="12.75">
      <c r="A83" s="30" t="s">
        <v>28</v>
      </c>
      <c r="B83" s="3">
        <v>85</v>
      </c>
      <c r="C83" s="3">
        <v>92</v>
      </c>
      <c r="D83" s="3">
        <v>91</v>
      </c>
      <c r="E83" s="3"/>
      <c r="F83" s="3"/>
      <c r="G83" s="32">
        <f>AVERAGE(B83:F83)</f>
        <v>89.33333333333333</v>
      </c>
      <c r="J83" s="25"/>
      <c r="K83" s="25"/>
      <c r="L83" s="25"/>
      <c r="M83" s="25"/>
      <c r="N83" s="25"/>
      <c r="O83" s="30" t="s">
        <v>30</v>
      </c>
      <c r="P83" s="3">
        <v>85</v>
      </c>
      <c r="Q83" s="3">
        <v>79</v>
      </c>
      <c r="R83" s="3">
        <v>84</v>
      </c>
      <c r="S83" s="3"/>
      <c r="T83" s="3"/>
      <c r="U83" s="32">
        <f>AVERAGE(P83:T83)</f>
        <v>82.66666666666667</v>
      </c>
    </row>
    <row r="84" spans="1:21" s="24" customFormat="1" ht="12.75">
      <c r="A84" s="30" t="s">
        <v>25</v>
      </c>
      <c r="B84" s="3">
        <v>92</v>
      </c>
      <c r="C84" s="3">
        <v>87</v>
      </c>
      <c r="D84" s="3">
        <v>76</v>
      </c>
      <c r="E84" s="3">
        <v>82</v>
      </c>
      <c r="F84" s="3">
        <v>90</v>
      </c>
      <c r="G84" s="32">
        <f>AVERAGE(B84:F84)</f>
        <v>85.4</v>
      </c>
      <c r="J84" s="25"/>
      <c r="K84" s="25"/>
      <c r="L84" s="25"/>
      <c r="M84" s="25"/>
      <c r="N84" s="25"/>
      <c r="O84" s="30" t="s">
        <v>33</v>
      </c>
      <c r="P84" s="3">
        <v>84</v>
      </c>
      <c r="Q84" s="3">
        <v>88</v>
      </c>
      <c r="R84" s="3">
        <v>76</v>
      </c>
      <c r="S84" s="3"/>
      <c r="T84" s="3"/>
      <c r="U84" s="32">
        <f>AVERAGE(P84:T84)</f>
        <v>82.66666666666667</v>
      </c>
    </row>
    <row r="85" spans="1:21" s="24" customFormat="1" ht="12.75">
      <c r="A85" s="30" t="s">
        <v>48</v>
      </c>
      <c r="B85" s="3">
        <v>88</v>
      </c>
      <c r="C85" s="3">
        <v>86</v>
      </c>
      <c r="D85" s="3">
        <v>90</v>
      </c>
      <c r="E85" s="3">
        <v>92</v>
      </c>
      <c r="F85" s="3">
        <v>96</v>
      </c>
      <c r="G85" s="32">
        <f>AVERAGE(B85:F85)</f>
        <v>90.4</v>
      </c>
      <c r="J85" s="25"/>
      <c r="K85" s="25"/>
      <c r="L85" s="25"/>
      <c r="M85" s="25"/>
      <c r="N85" s="25"/>
      <c r="O85" s="30" t="s">
        <v>39</v>
      </c>
      <c r="P85" s="3">
        <v>80</v>
      </c>
      <c r="Q85" s="3">
        <v>92</v>
      </c>
      <c r="R85" s="3">
        <v>68</v>
      </c>
      <c r="S85" s="3">
        <v>86</v>
      </c>
      <c r="T85" s="3">
        <v>86</v>
      </c>
      <c r="U85" s="32">
        <f>AVERAGE(P85:T85)</f>
        <v>82.4</v>
      </c>
    </row>
    <row r="86" spans="1:21" ht="12.75">
      <c r="A86" s="30" t="s">
        <v>47</v>
      </c>
      <c r="B86" s="3">
        <v>86</v>
      </c>
      <c r="C86" s="3">
        <v>91</v>
      </c>
      <c r="D86" s="3">
        <v>84</v>
      </c>
      <c r="E86" s="3">
        <v>85</v>
      </c>
      <c r="F86" s="3">
        <v>90</v>
      </c>
      <c r="G86" s="32">
        <f>AVERAGE(B86:F86)</f>
        <v>87.2</v>
      </c>
      <c r="O86" s="30" t="s">
        <v>21</v>
      </c>
      <c r="P86" s="3">
        <v>93</v>
      </c>
      <c r="Q86" s="3">
        <v>92</v>
      </c>
      <c r="R86" s="3">
        <v>78</v>
      </c>
      <c r="S86" s="3">
        <v>67</v>
      </c>
      <c r="T86" s="3">
        <v>77</v>
      </c>
      <c r="U86" s="32">
        <f>AVERAGE(P86:T86)</f>
        <v>81.4</v>
      </c>
    </row>
    <row r="87" spans="1:21" ht="12.75">
      <c r="A87" s="30" t="s">
        <v>4</v>
      </c>
      <c r="B87" s="3">
        <v>82</v>
      </c>
      <c r="C87" s="3">
        <v>78</v>
      </c>
      <c r="D87" s="3">
        <v>95</v>
      </c>
      <c r="E87" s="3">
        <v>82</v>
      </c>
      <c r="F87" s="3">
        <v>90</v>
      </c>
      <c r="G87" s="32">
        <f>AVERAGE(B87:F87)</f>
        <v>85.4</v>
      </c>
      <c r="O87" s="30" t="s">
        <v>18</v>
      </c>
      <c r="P87" s="3">
        <v>81</v>
      </c>
      <c r="Q87" s="3">
        <v>81</v>
      </c>
      <c r="R87" s="3">
        <v>86</v>
      </c>
      <c r="S87" s="3">
        <v>77</v>
      </c>
      <c r="T87" s="3">
        <v>78</v>
      </c>
      <c r="U87" s="32">
        <f>AVERAGE(P87:T87)</f>
        <v>80.6</v>
      </c>
    </row>
    <row r="88" spans="1:21" ht="12.75">
      <c r="A88" s="33" t="s">
        <v>39</v>
      </c>
      <c r="B88" s="34">
        <v>80</v>
      </c>
      <c r="C88" s="34">
        <v>92</v>
      </c>
      <c r="D88" s="34">
        <v>68</v>
      </c>
      <c r="E88" s="34">
        <v>86</v>
      </c>
      <c r="F88" s="34">
        <v>86</v>
      </c>
      <c r="G88" s="35">
        <f>AVERAGE(B88:F88)</f>
        <v>82.4</v>
      </c>
      <c r="O88" s="33" t="s">
        <v>23</v>
      </c>
      <c r="P88" s="34">
        <v>69</v>
      </c>
      <c r="Q88" s="34">
        <v>81</v>
      </c>
      <c r="R88" s="34">
        <v>82</v>
      </c>
      <c r="S88" s="34">
        <v>76</v>
      </c>
      <c r="T88" s="34">
        <v>76</v>
      </c>
      <c r="U88" s="35">
        <f>AVERAGE(P88:T88)</f>
        <v>76.8</v>
      </c>
    </row>
  </sheetData>
  <sheetProtection selectLockedCells="1" selectUnlockedCells="1"/>
  <mergeCells count="5">
    <mergeCell ref="A1:V1"/>
    <mergeCell ref="O24:U27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fitToHeight="0" fitToWidth="1" horizontalDpi="300" verticalDpi="300" orientation="portrait" paperSize="9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2015-05-16T20:07:23Z</cp:lastPrinted>
  <dcterms:created xsi:type="dcterms:W3CDTF">1999-01-06T09:31:21Z</dcterms:created>
  <dcterms:modified xsi:type="dcterms:W3CDTF">2017-03-27T12:27:29Z</dcterms:modified>
  <cp:category/>
  <cp:version/>
  <cp:contentType/>
  <cp:contentStatus/>
</cp:coreProperties>
</file>