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6275" windowHeight="9855" activeTab="0"/>
  </bookViews>
  <sheets>
    <sheet name="Summer 2016" sheetId="1" r:id="rId1"/>
  </sheets>
  <definedNames>
    <definedName name="_xlnm.Print_Titles" localSheetId="0">'Summer 2016'!$2:$2</definedName>
  </definedNames>
  <calcPr fullCalcOnLoad="1"/>
</workbook>
</file>

<file path=xl/sharedStrings.xml><?xml version="1.0" encoding="utf-8"?>
<sst xmlns="http://schemas.openxmlformats.org/spreadsheetml/2006/main" count="71" uniqueCount="46">
  <si>
    <t>Name</t>
  </si>
  <si>
    <t>Agg</t>
  </si>
  <si>
    <t>Ave</t>
  </si>
  <si>
    <t>Score this Round</t>
  </si>
  <si>
    <t>Points this Round</t>
  </si>
  <si>
    <t>Aggregate Score</t>
  </si>
  <si>
    <t>Aggregate Points</t>
  </si>
  <si>
    <t>School</t>
  </si>
  <si>
    <t>Pts</t>
  </si>
  <si>
    <t>BSSRA Summer League Section C Division 3</t>
  </si>
  <si>
    <t>Abingdon D</t>
  </si>
  <si>
    <t>Dauntsey's E</t>
  </si>
  <si>
    <t>Dauntsey's F</t>
  </si>
  <si>
    <t>St Albans E</t>
  </si>
  <si>
    <t>The Perse E</t>
  </si>
  <si>
    <t>Victoria Coll C</t>
  </si>
  <si>
    <t>James Wankling</t>
  </si>
  <si>
    <t>Martin Hayden-Kral</t>
  </si>
  <si>
    <t>Leo Jeune</t>
  </si>
  <si>
    <t>Liam O'Connell</t>
  </si>
  <si>
    <t>G Brincat</t>
  </si>
  <si>
    <t>Will Drake</t>
  </si>
  <si>
    <t>T Newton</t>
  </si>
  <si>
    <t>Weina Jin</t>
  </si>
  <si>
    <t>Max Livesey</t>
  </si>
  <si>
    <t>Oscar Kaldor</t>
  </si>
  <si>
    <t>Herry Kew</t>
  </si>
  <si>
    <t>Georg Enislidis</t>
  </si>
  <si>
    <t>Scott Bamforth</t>
  </si>
  <si>
    <t>Grace Drew</t>
  </si>
  <si>
    <t>Anni Critchard</t>
  </si>
  <si>
    <t>Josh Duckworth</t>
  </si>
  <si>
    <t>Sid Dwivedi</t>
  </si>
  <si>
    <t>Finn Laslet</t>
  </si>
  <si>
    <t>Robert Bourne</t>
  </si>
  <si>
    <t>Charles Maddison</t>
  </si>
  <si>
    <t>Thomas Russell</t>
  </si>
  <si>
    <t>Jason Fan</t>
  </si>
  <si>
    <t>J Starlopolos</t>
  </si>
  <si>
    <t>Abingdon D +28</t>
  </si>
  <si>
    <t>Dauntsey's F +10</t>
  </si>
  <si>
    <t>St Albans E +12</t>
  </si>
  <si>
    <t>The Perse E +6</t>
  </si>
  <si>
    <t>Victoria Coll C +3</t>
  </si>
  <si>
    <t>A Avraam</t>
  </si>
  <si>
    <t>Congratulations to Victoria Coll C and well done to Georg Enisldiis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</si>
</sst>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30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 applyFill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55" applyFont="1">
      <alignment/>
      <protection/>
    </xf>
    <xf numFmtId="0" fontId="0" fillId="0" borderId="0" xfId="55" applyFont="1" applyAlignment="1">
      <alignment horizontal="center"/>
      <protection/>
    </xf>
    <xf numFmtId="2" fontId="0" fillId="0" borderId="0" xfId="55" applyNumberFormat="1" applyFont="1" applyAlignment="1">
      <alignment horizontal="center"/>
      <protection/>
    </xf>
    <xf numFmtId="2" fontId="0" fillId="0" borderId="0" xfId="55" applyNumberFormat="1" applyFont="1" applyFill="1" applyAlignment="1">
      <alignment horizontal="center"/>
      <protection/>
    </xf>
    <xf numFmtId="0" fontId="0" fillId="0" borderId="0" xfId="55" applyFont="1">
      <alignment/>
      <protection/>
    </xf>
    <xf numFmtId="2" fontId="4" fillId="0" borderId="0" xfId="55" applyNumberFormat="1" applyFont="1" applyFill="1" applyAlignment="1">
      <alignment horizontal="center"/>
      <protection/>
    </xf>
    <xf numFmtId="0" fontId="0" fillId="0" borderId="0" xfId="55" applyFont="1" applyBorder="1">
      <alignment/>
      <protection/>
    </xf>
    <xf numFmtId="0" fontId="0" fillId="0" borderId="10" xfId="55" applyFont="1" applyBorder="1">
      <alignment/>
      <protection/>
    </xf>
    <xf numFmtId="0" fontId="0" fillId="0" borderId="11" xfId="55" applyFont="1" applyBorder="1" applyAlignment="1">
      <alignment horizontal="center"/>
      <protection/>
    </xf>
    <xf numFmtId="2" fontId="0" fillId="0" borderId="12" xfId="55" applyNumberFormat="1" applyFont="1" applyBorder="1" applyAlignment="1">
      <alignment horizontal="center"/>
      <protection/>
    </xf>
    <xf numFmtId="0" fontId="0" fillId="0" borderId="13" xfId="55" applyFont="1" applyBorder="1">
      <alignment/>
      <protection/>
    </xf>
    <xf numFmtId="0" fontId="0" fillId="0" borderId="0" xfId="55" applyFont="1" applyBorder="1" applyAlignment="1">
      <alignment horizontal="center"/>
      <protection/>
    </xf>
    <xf numFmtId="2" fontId="0" fillId="0" borderId="14" xfId="55" applyNumberFormat="1" applyFont="1" applyBorder="1" applyAlignment="1">
      <alignment horizontal="center"/>
      <protection/>
    </xf>
    <xf numFmtId="0" fontId="0" fillId="0" borderId="15" xfId="55" applyFont="1" applyBorder="1">
      <alignment/>
      <protection/>
    </xf>
    <xf numFmtId="0" fontId="0" fillId="0" borderId="16" xfId="55" applyFont="1" applyBorder="1" applyAlignment="1">
      <alignment horizontal="center"/>
      <protection/>
    </xf>
    <xf numFmtId="2" fontId="0" fillId="0" borderId="17" xfId="55" applyNumberFormat="1" applyFont="1" applyBorder="1" applyAlignment="1">
      <alignment horizontal="center"/>
      <protection/>
    </xf>
    <xf numFmtId="2" fontId="0" fillId="0" borderId="0" xfId="55" applyNumberFormat="1" applyFont="1" applyBorder="1" applyAlignment="1">
      <alignment horizontal="center"/>
      <protection/>
    </xf>
    <xf numFmtId="0" fontId="0" fillId="0" borderId="0" xfId="55" applyFont="1" applyFill="1" applyAlignment="1">
      <alignment horizontal="center"/>
      <protection/>
    </xf>
    <xf numFmtId="0" fontId="5" fillId="0" borderId="0" xfId="55" applyFont="1" applyBorder="1" applyAlignment="1">
      <alignment/>
      <protection/>
    </xf>
    <xf numFmtId="0" fontId="3" fillId="0" borderId="0" xfId="55" applyFont="1" applyFill="1">
      <alignment/>
      <protection/>
    </xf>
    <xf numFmtId="0" fontId="5" fillId="0" borderId="0" xfId="55" applyFont="1" applyBorder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0" applyFont="1" applyAlignment="1">
      <alignment/>
    </xf>
    <xf numFmtId="0" fontId="6" fillId="0" borderId="16" xfId="55" applyFont="1" applyBorder="1">
      <alignment/>
      <protection/>
    </xf>
    <xf numFmtId="0" fontId="6" fillId="0" borderId="16" xfId="55" applyFont="1" applyBorder="1" applyAlignment="1">
      <alignment horizontal="center"/>
      <protection/>
    </xf>
    <xf numFmtId="0" fontId="6" fillId="0" borderId="0" xfId="55" applyFont="1" applyBorder="1">
      <alignment/>
      <protection/>
    </xf>
    <xf numFmtId="0" fontId="6" fillId="0" borderId="0" xfId="55" applyFont="1" applyBorder="1" applyAlignment="1">
      <alignment horizontal="center"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2" fontId="5" fillId="0" borderId="0" xfId="55" applyNumberFormat="1" applyFont="1" applyFill="1" applyAlignment="1">
      <alignment horizontal="center"/>
      <protection/>
    </xf>
    <xf numFmtId="0" fontId="7" fillId="24" borderId="0" xfId="55" applyFont="1" applyFill="1" applyBorder="1">
      <alignment/>
      <protection/>
    </xf>
    <xf numFmtId="0" fontId="7" fillId="0" borderId="0" xfId="55" applyFont="1" applyFill="1" applyBorder="1">
      <alignment/>
      <protection/>
    </xf>
    <xf numFmtId="0" fontId="0" fillId="0" borderId="0" xfId="55" applyFont="1" applyFill="1">
      <alignment/>
      <protection/>
    </xf>
    <xf numFmtId="0" fontId="0" fillId="0" borderId="0" xfId="55" applyFont="1" applyFill="1" applyBorder="1">
      <alignment/>
      <protection/>
    </xf>
    <xf numFmtId="0" fontId="7" fillId="24" borderId="0" xfId="55" applyFont="1" applyFill="1">
      <alignment/>
      <protection/>
    </xf>
    <xf numFmtId="0" fontId="7" fillId="0" borderId="0" xfId="55" applyFont="1" applyFill="1">
      <alignment/>
      <protection/>
    </xf>
    <xf numFmtId="0" fontId="8" fillId="0" borderId="0" xfId="55" applyFont="1" applyAlignment="1">
      <alignment horizontal="center"/>
      <protection/>
    </xf>
    <xf numFmtId="0" fontId="9" fillId="0" borderId="0" xfId="0" applyFont="1" applyAlignment="1">
      <alignment/>
    </xf>
    <xf numFmtId="0" fontId="8" fillId="0" borderId="11" xfId="55" applyFont="1" applyBorder="1" applyAlignment="1">
      <alignment horizontal="center"/>
      <protection/>
    </xf>
    <xf numFmtId="1" fontId="8" fillId="0" borderId="11" xfId="55" applyNumberFormat="1" applyFont="1" applyBorder="1" applyAlignment="1">
      <alignment horizontal="center"/>
      <protection/>
    </xf>
    <xf numFmtId="0" fontId="0" fillId="0" borderId="0" xfId="55" applyFont="1" applyFill="1" applyBorder="1">
      <alignment/>
      <protection/>
    </xf>
    <xf numFmtId="0" fontId="0" fillId="0" borderId="0" xfId="55" applyFont="1" applyAlignment="1">
      <alignment horizontal="left"/>
      <protection/>
    </xf>
    <xf numFmtId="0" fontId="0" fillId="0" borderId="0" xfId="55" applyFont="1">
      <alignment/>
      <protection/>
    </xf>
    <xf numFmtId="0" fontId="0" fillId="0" borderId="0" xfId="55" applyFont="1" applyBorder="1">
      <alignment/>
      <protection/>
    </xf>
    <xf numFmtId="0" fontId="0" fillId="0" borderId="0" xfId="55" applyFont="1" applyFill="1">
      <alignment/>
      <protection/>
    </xf>
    <xf numFmtId="0" fontId="0" fillId="0" borderId="0" xfId="0" applyFont="1" applyAlignment="1">
      <alignment/>
    </xf>
    <xf numFmtId="0" fontId="10" fillId="0" borderId="0" xfId="55" applyFont="1" applyAlignment="1">
      <alignment horizontal="center"/>
      <protection/>
    </xf>
    <xf numFmtId="2" fontId="0" fillId="11" borderId="0" xfId="55" applyNumberFormat="1" applyFont="1" applyFill="1" applyAlignment="1">
      <alignment horizontal="center"/>
      <protection/>
    </xf>
    <xf numFmtId="0" fontId="0" fillId="11" borderId="0" xfId="55" applyFont="1" applyFill="1" applyBorder="1">
      <alignment/>
      <protection/>
    </xf>
    <xf numFmtId="0" fontId="0" fillId="11" borderId="0" xfId="55" applyFont="1" applyFill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JDB Divisional scoring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7"/>
  <sheetViews>
    <sheetView tabSelected="1" zoomScale="75" zoomScaleNormal="75" zoomScalePageLayoutView="0" workbookViewId="0" topLeftCell="A1">
      <selection activeCell="N36" sqref="N36"/>
    </sheetView>
  </sheetViews>
  <sheetFormatPr defaultColWidth="9.140625" defaultRowHeight="12.75"/>
  <cols>
    <col min="1" max="1" width="21.140625" style="1" customWidth="1"/>
    <col min="2" max="2" width="4.8515625" style="2" customWidth="1"/>
    <col min="3" max="3" width="4.7109375" style="2" customWidth="1"/>
    <col min="4" max="5" width="5.8515625" style="2" customWidth="1"/>
    <col min="6" max="6" width="6.00390625" style="3" customWidth="1"/>
    <col min="7" max="7" width="6.57421875" style="30" customWidth="1"/>
    <col min="8" max="8" width="7.421875" style="6" customWidth="1"/>
    <col min="9" max="9" width="18.57421875" style="1" customWidth="1"/>
    <col min="10" max="10" width="5.7109375" style="2" customWidth="1"/>
    <col min="11" max="11" width="4.7109375" style="2" customWidth="1"/>
    <col min="12" max="13" width="5.8515625" style="2" customWidth="1"/>
    <col min="14" max="14" width="6.140625" style="2" customWidth="1"/>
    <col min="15" max="15" width="6.140625" style="3" customWidth="1"/>
    <col min="16" max="16384" width="9.140625" style="5" customWidth="1"/>
  </cols>
  <sheetData>
    <row r="2" spans="1:15" ht="12" customHeight="1">
      <c r="A2" s="5" t="s">
        <v>0</v>
      </c>
      <c r="B2" s="2">
        <v>1</v>
      </c>
      <c r="C2" s="2">
        <v>2</v>
      </c>
      <c r="D2" s="2">
        <v>3</v>
      </c>
      <c r="E2" s="2">
        <v>4</v>
      </c>
      <c r="F2" s="3" t="s">
        <v>1</v>
      </c>
      <c r="G2" s="4" t="s">
        <v>2</v>
      </c>
      <c r="H2" s="4"/>
      <c r="I2" s="5" t="s">
        <v>0</v>
      </c>
      <c r="J2" s="2">
        <v>1</v>
      </c>
      <c r="K2" s="2">
        <v>2</v>
      </c>
      <c r="L2" s="2">
        <v>3</v>
      </c>
      <c r="M2" s="2">
        <v>4</v>
      </c>
      <c r="N2" s="2" t="s">
        <v>1</v>
      </c>
      <c r="O2" s="3" t="s">
        <v>2</v>
      </c>
    </row>
    <row r="3" spans="1:9" ht="12.75">
      <c r="A3" s="31" t="s">
        <v>39</v>
      </c>
      <c r="F3" s="2"/>
      <c r="G3" s="3"/>
      <c r="H3" s="30"/>
      <c r="I3" s="31" t="s">
        <v>11</v>
      </c>
    </row>
    <row r="4" spans="1:9" ht="6.75" customHeight="1">
      <c r="A4" s="32"/>
      <c r="F4" s="2"/>
      <c r="G4" s="3"/>
      <c r="H4" s="30"/>
      <c r="I4" s="32"/>
    </row>
    <row r="5" spans="1:15" ht="12.75">
      <c r="A5" s="45" t="s">
        <v>35</v>
      </c>
      <c r="B5" s="2">
        <v>89</v>
      </c>
      <c r="C5" s="2">
        <v>87</v>
      </c>
      <c r="D5" s="2">
        <v>91</v>
      </c>
      <c r="E5" s="2">
        <v>92</v>
      </c>
      <c r="F5" s="2">
        <f>SUM(B5:E5)</f>
        <v>359</v>
      </c>
      <c r="G5" s="4">
        <f>F5/4</f>
        <v>89.75</v>
      </c>
      <c r="H5" s="30"/>
      <c r="I5" s="49" t="s">
        <v>27</v>
      </c>
      <c r="J5" s="50">
        <v>98</v>
      </c>
      <c r="K5" s="50">
        <v>97</v>
      </c>
      <c r="L5" s="50">
        <v>96</v>
      </c>
      <c r="M5" s="50">
        <v>96</v>
      </c>
      <c r="N5" s="50">
        <f>SUM(J5:M5)</f>
        <v>387</v>
      </c>
      <c r="O5" s="48">
        <f>N5/4</f>
        <v>96.75</v>
      </c>
    </row>
    <row r="6" spans="1:15" ht="12.75">
      <c r="A6" s="41" t="s">
        <v>36</v>
      </c>
      <c r="B6" s="2">
        <v>79</v>
      </c>
      <c r="C6" s="2">
        <v>71</v>
      </c>
      <c r="D6" s="2">
        <v>90</v>
      </c>
      <c r="E6" s="2">
        <v>89</v>
      </c>
      <c r="F6" s="2">
        <f>SUM(B6:E6)</f>
        <v>329</v>
      </c>
      <c r="G6" s="4">
        <f>F6/4</f>
        <v>82.25</v>
      </c>
      <c r="H6" s="30"/>
      <c r="I6" s="44" t="s">
        <v>28</v>
      </c>
      <c r="J6" s="2">
        <v>97</v>
      </c>
      <c r="K6" s="2">
        <v>97</v>
      </c>
      <c r="L6" s="2">
        <v>90</v>
      </c>
      <c r="M6" s="2">
        <v>89</v>
      </c>
      <c r="N6" s="2">
        <f>SUM(J6:M6)</f>
        <v>373</v>
      </c>
      <c r="O6" s="3">
        <f>N6/4</f>
        <v>93.25</v>
      </c>
    </row>
    <row r="7" spans="1:15" ht="12.75">
      <c r="A7" s="45" t="s">
        <v>37</v>
      </c>
      <c r="B7" s="2">
        <v>92</v>
      </c>
      <c r="C7" s="37">
        <v>85</v>
      </c>
      <c r="D7" s="47">
        <v>91</v>
      </c>
      <c r="E7" s="47">
        <v>85</v>
      </c>
      <c r="F7" s="2"/>
      <c r="G7" s="4"/>
      <c r="H7" s="30"/>
      <c r="I7" s="43" t="s">
        <v>29</v>
      </c>
      <c r="J7" s="2">
        <v>96</v>
      </c>
      <c r="K7" s="2">
        <v>95</v>
      </c>
      <c r="L7" s="2">
        <v>97</v>
      </c>
      <c r="M7" s="2">
        <v>93</v>
      </c>
      <c r="N7" s="2">
        <f>SUM(J7:M7)</f>
        <v>381</v>
      </c>
      <c r="O7" s="3">
        <f>N7/4</f>
        <v>95.25</v>
      </c>
    </row>
    <row r="8" spans="1:15" ht="12.75">
      <c r="A8" s="45" t="s">
        <v>38</v>
      </c>
      <c r="B8" s="2">
        <v>77</v>
      </c>
      <c r="C8" s="2">
        <v>85</v>
      </c>
      <c r="D8" s="2">
        <v>76</v>
      </c>
      <c r="E8" s="2">
        <v>80</v>
      </c>
      <c r="F8" s="2">
        <f>SUM(B8:E8)</f>
        <v>318</v>
      </c>
      <c r="G8" s="4">
        <f>F8/4</f>
        <v>79.5</v>
      </c>
      <c r="H8" s="30"/>
      <c r="I8" s="43" t="s">
        <v>30</v>
      </c>
      <c r="J8" s="2">
        <v>98</v>
      </c>
      <c r="K8" s="2">
        <v>96</v>
      </c>
      <c r="L8" s="2">
        <v>94</v>
      </c>
      <c r="M8" s="2">
        <v>95</v>
      </c>
      <c r="N8" s="2">
        <f>SUM(J8:M8)</f>
        <v>383</v>
      </c>
      <c r="O8" s="3">
        <f>N8/4</f>
        <v>95.75</v>
      </c>
    </row>
    <row r="9" spans="1:9" ht="9.75" customHeight="1">
      <c r="A9" s="33"/>
      <c r="F9" s="2"/>
      <c r="G9" s="3"/>
      <c r="H9" s="30"/>
      <c r="I9" s="5"/>
    </row>
    <row r="10" spans="1:15" ht="12.75">
      <c r="A10" s="8" t="s">
        <v>3</v>
      </c>
      <c r="B10" s="9">
        <f>SUM(B5:B9)+28</f>
        <v>365</v>
      </c>
      <c r="C10" s="9">
        <f>SUM(C5:C9)+28</f>
        <v>356</v>
      </c>
      <c r="D10" s="9">
        <f>SUM(D5:D9)+28</f>
        <v>376</v>
      </c>
      <c r="E10" s="9">
        <f>SUM(E5:E9)+28</f>
        <v>374</v>
      </c>
      <c r="F10" s="39">
        <f>E12/4</f>
        <v>367.75</v>
      </c>
      <c r="G10" s="10"/>
      <c r="H10" s="30"/>
      <c r="I10" s="8" t="s">
        <v>3</v>
      </c>
      <c r="J10" s="9">
        <f>SUM(J5:J9)</f>
        <v>389</v>
      </c>
      <c r="K10" s="9">
        <f>SUM(K5:K9)</f>
        <v>385</v>
      </c>
      <c r="L10" s="9">
        <f>SUM(L5:L9)</f>
        <v>377</v>
      </c>
      <c r="M10" s="9">
        <f>SUM(M5:M9)</f>
        <v>373</v>
      </c>
      <c r="N10" s="40">
        <f>M12/4</f>
        <v>381</v>
      </c>
      <c r="O10" s="10"/>
    </row>
    <row r="11" spans="1:15" ht="12.75">
      <c r="A11" s="11" t="s">
        <v>4</v>
      </c>
      <c r="B11" s="12">
        <v>1</v>
      </c>
      <c r="C11" s="12">
        <v>1</v>
      </c>
      <c r="D11" s="12">
        <v>3</v>
      </c>
      <c r="E11" s="12">
        <v>3</v>
      </c>
      <c r="F11" s="12"/>
      <c r="G11" s="13"/>
      <c r="H11" s="30"/>
      <c r="I11" s="11" t="s">
        <v>4</v>
      </c>
      <c r="J11" s="12">
        <v>6</v>
      </c>
      <c r="K11" s="12">
        <v>6</v>
      </c>
      <c r="L11" s="12">
        <v>4</v>
      </c>
      <c r="M11" s="12">
        <v>2</v>
      </c>
      <c r="N11" s="12"/>
      <c r="O11" s="13"/>
    </row>
    <row r="12" spans="1:15" ht="12.75">
      <c r="A12" s="11" t="s">
        <v>5</v>
      </c>
      <c r="B12" s="12">
        <f>B10</f>
        <v>365</v>
      </c>
      <c r="C12" s="12">
        <f>C10+B12</f>
        <v>721</v>
      </c>
      <c r="D12" s="12">
        <f>D10+C12</f>
        <v>1097</v>
      </c>
      <c r="E12" s="12">
        <f>E10+D12</f>
        <v>1471</v>
      </c>
      <c r="F12" s="12"/>
      <c r="G12" s="13"/>
      <c r="H12" s="30"/>
      <c r="I12" s="11" t="s">
        <v>5</v>
      </c>
      <c r="J12" s="12">
        <v>389</v>
      </c>
      <c r="K12" s="12">
        <f>J12+K10</f>
        <v>774</v>
      </c>
      <c r="L12" s="12">
        <f>K12+L10</f>
        <v>1151</v>
      </c>
      <c r="M12" s="12">
        <f>L12+M10</f>
        <v>1524</v>
      </c>
      <c r="N12" s="12"/>
      <c r="O12" s="13"/>
    </row>
    <row r="13" spans="1:15" ht="12.75">
      <c r="A13" s="14" t="s">
        <v>6</v>
      </c>
      <c r="B13" s="15">
        <v>1</v>
      </c>
      <c r="C13" s="15">
        <v>2</v>
      </c>
      <c r="D13" s="15">
        <v>5</v>
      </c>
      <c r="E13" s="15">
        <v>8</v>
      </c>
      <c r="F13" s="15"/>
      <c r="G13" s="16"/>
      <c r="H13" s="30"/>
      <c r="I13" s="14" t="s">
        <v>6</v>
      </c>
      <c r="J13" s="15">
        <v>6</v>
      </c>
      <c r="K13" s="15">
        <v>12</v>
      </c>
      <c r="L13" s="15">
        <v>16</v>
      </c>
      <c r="M13" s="15">
        <v>18</v>
      </c>
      <c r="N13" s="15"/>
      <c r="O13" s="16"/>
    </row>
    <row r="14" spans="1:15" ht="8.25" customHeight="1">
      <c r="A14" s="7"/>
      <c r="B14" s="12"/>
      <c r="C14" s="12"/>
      <c r="D14" s="12"/>
      <c r="E14" s="12"/>
      <c r="F14" s="12"/>
      <c r="G14" s="17"/>
      <c r="H14" s="30"/>
      <c r="I14" s="7"/>
      <c r="J14" s="12"/>
      <c r="K14" s="12"/>
      <c r="L14" s="12"/>
      <c r="M14" s="12"/>
      <c r="N14" s="12"/>
      <c r="O14" s="17"/>
    </row>
    <row r="15" spans="1:13" ht="12.75">
      <c r="A15" s="35" t="s">
        <v>40</v>
      </c>
      <c r="C15" s="37"/>
      <c r="F15" s="2"/>
      <c r="G15" s="3"/>
      <c r="H15" s="30"/>
      <c r="I15" s="35" t="s">
        <v>41</v>
      </c>
      <c r="J15" s="18"/>
      <c r="K15" s="19"/>
      <c r="L15" s="19"/>
      <c r="M15" s="19"/>
    </row>
    <row r="16" spans="1:13" ht="7.5" customHeight="1">
      <c r="A16" s="36"/>
      <c r="F16" s="2"/>
      <c r="G16" s="3"/>
      <c r="H16" s="30"/>
      <c r="I16" s="36"/>
      <c r="J16" s="18"/>
      <c r="K16" s="21"/>
      <c r="L16" s="21"/>
      <c r="M16" s="21"/>
    </row>
    <row r="17" spans="1:15" ht="12.75">
      <c r="A17" s="41" t="s">
        <v>31</v>
      </c>
      <c r="B17" s="2">
        <v>92</v>
      </c>
      <c r="C17" s="2">
        <v>88</v>
      </c>
      <c r="D17" s="47">
        <v>95</v>
      </c>
      <c r="E17" s="47">
        <v>94</v>
      </c>
      <c r="F17" s="2"/>
      <c r="G17" s="4"/>
      <c r="H17" s="30"/>
      <c r="I17" s="41" t="s">
        <v>44</v>
      </c>
      <c r="J17" s="2">
        <v>92</v>
      </c>
      <c r="K17" s="2">
        <v>94</v>
      </c>
      <c r="L17" s="2">
        <v>92</v>
      </c>
      <c r="M17" s="2">
        <v>86</v>
      </c>
      <c r="N17" s="2">
        <f>SUM(J17:M17)</f>
        <v>364</v>
      </c>
      <c r="O17" s="3">
        <f>N17/4</f>
        <v>91</v>
      </c>
    </row>
    <row r="18" spans="1:15" ht="12.75">
      <c r="A18" s="41" t="s">
        <v>32</v>
      </c>
      <c r="B18" s="2">
        <v>91</v>
      </c>
      <c r="C18" s="2">
        <v>94</v>
      </c>
      <c r="D18" s="2">
        <v>96</v>
      </c>
      <c r="E18" s="2">
        <v>96</v>
      </c>
      <c r="F18" s="2">
        <f>SUM(B18:E18)</f>
        <v>377</v>
      </c>
      <c r="G18" s="4">
        <f>F18/4</f>
        <v>94.25</v>
      </c>
      <c r="H18" s="30"/>
      <c r="I18" s="41" t="s">
        <v>20</v>
      </c>
      <c r="J18" s="18">
        <v>94</v>
      </c>
      <c r="K18" s="18">
        <v>91</v>
      </c>
      <c r="L18" s="18">
        <v>88</v>
      </c>
      <c r="M18" s="18">
        <v>92</v>
      </c>
      <c r="N18" s="2">
        <f>SUM(J18:M18)</f>
        <v>365</v>
      </c>
      <c r="O18" s="3">
        <f>N18/4</f>
        <v>91.25</v>
      </c>
    </row>
    <row r="19" spans="1:15" ht="12.75">
      <c r="A19" s="41" t="s">
        <v>33</v>
      </c>
      <c r="B19" s="2">
        <v>94</v>
      </c>
      <c r="C19" s="2">
        <v>99</v>
      </c>
      <c r="D19" s="2">
        <v>96</v>
      </c>
      <c r="E19" s="2">
        <v>90</v>
      </c>
      <c r="F19" s="2">
        <f>SUM(B19:E19)</f>
        <v>379</v>
      </c>
      <c r="G19" s="4">
        <f>F19/4</f>
        <v>94.75</v>
      </c>
      <c r="H19" s="30"/>
      <c r="I19" s="42" t="s">
        <v>21</v>
      </c>
      <c r="J19" s="2">
        <v>89</v>
      </c>
      <c r="K19" s="2">
        <v>83</v>
      </c>
      <c r="L19" s="2">
        <v>81</v>
      </c>
      <c r="M19" s="47">
        <v>91</v>
      </c>
      <c r="N19" s="2">
        <f>J19+K19+L19</f>
        <v>253</v>
      </c>
      <c r="O19" s="3">
        <f>N19/3</f>
        <v>84.33333333333333</v>
      </c>
    </row>
    <row r="20" spans="1:15" ht="12.75">
      <c r="A20" s="41" t="s">
        <v>34</v>
      </c>
      <c r="B20" s="2">
        <v>90</v>
      </c>
      <c r="C20" s="2">
        <v>87</v>
      </c>
      <c r="D20" s="2">
        <v>90</v>
      </c>
      <c r="E20" s="2">
        <v>84</v>
      </c>
      <c r="F20" s="2">
        <f>SUM(B20:E20)</f>
        <v>351</v>
      </c>
      <c r="G20" s="4">
        <f>F20/4</f>
        <v>87.75</v>
      </c>
      <c r="H20" s="30"/>
      <c r="I20" s="42" t="s">
        <v>22</v>
      </c>
      <c r="J20" s="2">
        <v>89</v>
      </c>
      <c r="K20" s="2">
        <v>94</v>
      </c>
      <c r="L20" s="2">
        <v>93</v>
      </c>
      <c r="M20" s="2">
        <v>96</v>
      </c>
      <c r="N20" s="2">
        <f>SUM(J20:M20)</f>
        <v>372</v>
      </c>
      <c r="O20" s="3">
        <f>N20/4</f>
        <v>93</v>
      </c>
    </row>
    <row r="21" spans="1:11" ht="3" customHeight="1">
      <c r="A21" s="34"/>
      <c r="B21" s="37"/>
      <c r="C21" s="37"/>
      <c r="F21" s="2"/>
      <c r="G21" s="3"/>
      <c r="H21" s="30"/>
      <c r="I21" s="22"/>
      <c r="J21" s="37"/>
      <c r="K21" s="37"/>
    </row>
    <row r="22" spans="1:15" ht="12.75">
      <c r="A22" s="8" t="s">
        <v>3</v>
      </c>
      <c r="B22" s="9">
        <f>SUM(B17:B21)+10</f>
        <v>377</v>
      </c>
      <c r="C22" s="9">
        <f>SUM(C17:C21)+10</f>
        <v>378</v>
      </c>
      <c r="D22" s="9">
        <f>SUM(D17:D21)+10</f>
        <v>387</v>
      </c>
      <c r="E22" s="9">
        <f>SUM(E17:E21)+10</f>
        <v>374</v>
      </c>
      <c r="F22" s="40">
        <f>E24/4</f>
        <v>379</v>
      </c>
      <c r="G22" s="10"/>
      <c r="H22" s="30"/>
      <c r="I22" s="8" t="s">
        <v>3</v>
      </c>
      <c r="J22" s="9">
        <f>SUM(J17:J21)+12</f>
        <v>376</v>
      </c>
      <c r="K22" s="9">
        <f>SUM(K17:K21)+12</f>
        <v>374</v>
      </c>
      <c r="L22" s="9">
        <f>SUM(L17:L21)+12</f>
        <v>366</v>
      </c>
      <c r="M22" s="9">
        <f>SUM(M17:M21)+12</f>
        <v>377</v>
      </c>
      <c r="N22" s="39">
        <f>M24/4</f>
        <v>373.25</v>
      </c>
      <c r="O22" s="10"/>
    </row>
    <row r="23" spans="1:15" ht="12.75">
      <c r="A23" s="11" t="s">
        <v>4</v>
      </c>
      <c r="B23" s="12">
        <v>3</v>
      </c>
      <c r="C23" s="12">
        <v>3</v>
      </c>
      <c r="D23" s="12">
        <v>6</v>
      </c>
      <c r="E23" s="12">
        <v>3</v>
      </c>
      <c r="F23" s="12"/>
      <c r="G23" s="13"/>
      <c r="H23" s="30"/>
      <c r="I23" s="11" t="s">
        <v>4</v>
      </c>
      <c r="J23" s="12">
        <v>2</v>
      </c>
      <c r="K23" s="12">
        <v>2</v>
      </c>
      <c r="L23" s="12">
        <v>2</v>
      </c>
      <c r="M23" s="12">
        <v>5</v>
      </c>
      <c r="N23" s="12"/>
      <c r="O23" s="13"/>
    </row>
    <row r="24" spans="1:15" ht="12.75">
      <c r="A24" s="11" t="s">
        <v>5</v>
      </c>
      <c r="B24" s="12">
        <v>377</v>
      </c>
      <c r="C24" s="12">
        <f>B24+C22</f>
        <v>755</v>
      </c>
      <c r="D24" s="12">
        <f>C24+D22</f>
        <v>1142</v>
      </c>
      <c r="E24" s="12">
        <f>D24+E22</f>
        <v>1516</v>
      </c>
      <c r="F24" s="12"/>
      <c r="G24" s="13"/>
      <c r="H24" s="30"/>
      <c r="I24" s="11" t="s">
        <v>5</v>
      </c>
      <c r="J24" s="12">
        <v>376</v>
      </c>
      <c r="K24" s="12">
        <f>J24+K22</f>
        <v>750</v>
      </c>
      <c r="L24" s="12">
        <f>K24+L22</f>
        <v>1116</v>
      </c>
      <c r="M24" s="12">
        <f>L24+M22</f>
        <v>1493</v>
      </c>
      <c r="N24" s="12"/>
      <c r="O24" s="13"/>
    </row>
    <row r="25" spans="1:15" ht="12.75">
      <c r="A25" s="14" t="s">
        <v>6</v>
      </c>
      <c r="B25" s="15">
        <v>3</v>
      </c>
      <c r="C25" s="15">
        <v>6</v>
      </c>
      <c r="D25" s="15">
        <v>12</v>
      </c>
      <c r="E25" s="15">
        <v>15</v>
      </c>
      <c r="F25" s="15"/>
      <c r="G25" s="16"/>
      <c r="H25" s="30"/>
      <c r="I25" s="14" t="s">
        <v>6</v>
      </c>
      <c r="J25" s="15">
        <v>2</v>
      </c>
      <c r="K25" s="15">
        <v>4</v>
      </c>
      <c r="L25" s="15">
        <v>6</v>
      </c>
      <c r="M25" s="15">
        <v>11</v>
      </c>
      <c r="N25" s="15"/>
      <c r="O25" s="16"/>
    </row>
    <row r="26" spans="1:15" ht="6.75" customHeight="1">
      <c r="A26" s="7"/>
      <c r="B26" s="12"/>
      <c r="C26" s="12"/>
      <c r="D26" s="12"/>
      <c r="E26" s="12"/>
      <c r="F26" s="12"/>
      <c r="G26" s="17"/>
      <c r="H26" s="30"/>
      <c r="I26" s="7"/>
      <c r="J26" s="12"/>
      <c r="K26" s="12"/>
      <c r="L26" s="12"/>
      <c r="M26" s="12"/>
      <c r="N26" s="12"/>
      <c r="O26" s="17"/>
    </row>
    <row r="27" spans="1:16" ht="12.75">
      <c r="A27" s="35" t="s">
        <v>42</v>
      </c>
      <c r="B27" s="51"/>
      <c r="C27" s="51"/>
      <c r="D27" s="51"/>
      <c r="E27" s="19"/>
      <c r="F27" s="2"/>
      <c r="G27" s="3"/>
      <c r="H27" s="30"/>
      <c r="I27" s="35" t="s">
        <v>43</v>
      </c>
      <c r="J27" s="19"/>
      <c r="K27" s="19"/>
      <c r="L27" s="19"/>
      <c r="M27" s="19"/>
      <c r="P27" s="3"/>
    </row>
    <row r="28" spans="1:16" ht="7.5" customHeight="1">
      <c r="A28" s="36"/>
      <c r="B28" s="21"/>
      <c r="C28" s="21"/>
      <c r="D28" s="21"/>
      <c r="E28" s="21"/>
      <c r="F28" s="2"/>
      <c r="G28" s="3"/>
      <c r="H28" s="30"/>
      <c r="I28" s="36"/>
      <c r="J28" s="21"/>
      <c r="K28" s="21"/>
      <c r="L28" s="21"/>
      <c r="M28" s="21"/>
      <c r="P28" s="3"/>
    </row>
    <row r="29" spans="1:16" ht="12.75">
      <c r="A29" s="43" t="s">
        <v>23</v>
      </c>
      <c r="B29" s="2">
        <v>92</v>
      </c>
      <c r="C29" s="2">
        <v>93</v>
      </c>
      <c r="D29" s="2">
        <v>96</v>
      </c>
      <c r="E29" s="2">
        <v>95</v>
      </c>
      <c r="F29" s="2">
        <f>SUM(B29:E29)</f>
        <v>376</v>
      </c>
      <c r="G29" s="3">
        <f>F29/4</f>
        <v>94</v>
      </c>
      <c r="H29" s="30"/>
      <c r="I29" s="5" t="s">
        <v>16</v>
      </c>
      <c r="J29" s="2">
        <v>97</v>
      </c>
      <c r="K29" s="2">
        <v>91</v>
      </c>
      <c r="L29" s="2">
        <v>94</v>
      </c>
      <c r="M29" s="2">
        <v>95</v>
      </c>
      <c r="N29" s="2">
        <f>SUM(J29:M29)</f>
        <v>377</v>
      </c>
      <c r="O29" s="3">
        <f>N29/4</f>
        <v>94.25</v>
      </c>
      <c r="P29" s="3"/>
    </row>
    <row r="30" spans="1:16" ht="12.75">
      <c r="A30" s="44" t="s">
        <v>24</v>
      </c>
      <c r="B30" s="2">
        <v>95</v>
      </c>
      <c r="C30" s="2">
        <v>94</v>
      </c>
      <c r="F30" s="2"/>
      <c r="G30" s="3"/>
      <c r="H30" s="30"/>
      <c r="I30" s="7" t="s">
        <v>17</v>
      </c>
      <c r="J30" s="2">
        <v>95</v>
      </c>
      <c r="K30" s="2">
        <v>97</v>
      </c>
      <c r="L30" s="2">
        <v>96</v>
      </c>
      <c r="M30" s="2">
        <v>96</v>
      </c>
      <c r="N30" s="2">
        <f>SUM(J30:M30)</f>
        <v>384</v>
      </c>
      <c r="O30" s="3">
        <f>N30/4</f>
        <v>96</v>
      </c>
      <c r="P30" s="3"/>
    </row>
    <row r="31" spans="1:16" ht="12.75">
      <c r="A31" s="42" t="s">
        <v>25</v>
      </c>
      <c r="B31" s="2">
        <v>93</v>
      </c>
      <c r="C31" s="2">
        <v>91</v>
      </c>
      <c r="F31" s="2"/>
      <c r="G31" s="3"/>
      <c r="H31" s="30"/>
      <c r="I31" s="22" t="s">
        <v>18</v>
      </c>
      <c r="J31" s="2">
        <v>97</v>
      </c>
      <c r="K31" s="2">
        <v>94</v>
      </c>
      <c r="L31" s="2">
        <v>93</v>
      </c>
      <c r="M31" s="2">
        <v>92</v>
      </c>
      <c r="N31" s="2">
        <f>SUM(J31:M31)</f>
        <v>376</v>
      </c>
      <c r="O31" s="3">
        <f>N31/4</f>
        <v>94</v>
      </c>
      <c r="P31" s="3"/>
    </row>
    <row r="32" spans="1:16" ht="12.75">
      <c r="A32" s="43" t="s">
        <v>26</v>
      </c>
      <c r="B32" s="2">
        <v>97</v>
      </c>
      <c r="C32" s="2">
        <v>97</v>
      </c>
      <c r="D32" s="2">
        <v>96</v>
      </c>
      <c r="E32" s="2">
        <v>96</v>
      </c>
      <c r="F32" s="2">
        <f>SUM(B32:E32)</f>
        <v>386</v>
      </c>
      <c r="G32" s="3">
        <f>F32/4</f>
        <v>96.5</v>
      </c>
      <c r="H32" s="30"/>
      <c r="I32" s="5" t="s">
        <v>19</v>
      </c>
      <c r="J32" s="2">
        <v>95</v>
      </c>
      <c r="K32" s="2">
        <v>97</v>
      </c>
      <c r="L32" s="2">
        <v>94</v>
      </c>
      <c r="M32" s="2">
        <v>96</v>
      </c>
      <c r="N32" s="2">
        <f>SUM(J32:M32)</f>
        <v>382</v>
      </c>
      <c r="O32" s="3">
        <f>N32/4</f>
        <v>95.5</v>
      </c>
      <c r="P32" s="3"/>
    </row>
    <row r="33" spans="1:16" ht="7.5" customHeight="1">
      <c r="A33" s="5"/>
      <c r="F33" s="2"/>
      <c r="G33" s="3"/>
      <c r="H33" s="30"/>
      <c r="I33" s="5"/>
      <c r="P33" s="3"/>
    </row>
    <row r="34" spans="1:16" ht="12.75">
      <c r="A34" s="8" t="s">
        <v>3</v>
      </c>
      <c r="B34" s="9">
        <f>SUM(B29:B33)+6</f>
        <v>383</v>
      </c>
      <c r="C34" s="9">
        <f>SUM(C29:C33)+6</f>
        <v>381</v>
      </c>
      <c r="D34" s="9">
        <f>SUM(D29:D33)+6</f>
        <v>198</v>
      </c>
      <c r="E34" s="9">
        <f>SUM(E29:E33)+6</f>
        <v>197</v>
      </c>
      <c r="F34" s="39"/>
      <c r="G34" s="10"/>
      <c r="H34" s="4"/>
      <c r="I34" s="8" t="s">
        <v>3</v>
      </c>
      <c r="J34" s="9">
        <f>SUM(J29:J33)+3</f>
        <v>387</v>
      </c>
      <c r="K34" s="9">
        <f>SUM(K29:K33)+3</f>
        <v>382</v>
      </c>
      <c r="L34" s="9">
        <f>SUM(L29:L33)+3</f>
        <v>380</v>
      </c>
      <c r="M34" s="9">
        <f>SUM(M29:M33)+3</f>
        <v>382</v>
      </c>
      <c r="N34" s="39">
        <f>M36/4</f>
        <v>382.75</v>
      </c>
      <c r="O34" s="10"/>
      <c r="P34" s="17"/>
    </row>
    <row r="35" spans="1:16" ht="12.75">
      <c r="A35" s="11" t="s">
        <v>4</v>
      </c>
      <c r="B35" s="12">
        <v>4</v>
      </c>
      <c r="C35" s="12">
        <v>4</v>
      </c>
      <c r="D35" s="12">
        <v>1</v>
      </c>
      <c r="E35" s="12">
        <v>1</v>
      </c>
      <c r="F35" s="12"/>
      <c r="G35" s="13"/>
      <c r="H35" s="4"/>
      <c r="I35" s="11" t="s">
        <v>4</v>
      </c>
      <c r="J35" s="12">
        <v>5</v>
      </c>
      <c r="K35" s="12">
        <v>5</v>
      </c>
      <c r="L35" s="12">
        <v>5</v>
      </c>
      <c r="M35" s="12">
        <v>6</v>
      </c>
      <c r="N35" s="12"/>
      <c r="O35" s="13"/>
      <c r="P35" s="17"/>
    </row>
    <row r="36" spans="1:16" ht="12.75">
      <c r="A36" s="11" t="s">
        <v>5</v>
      </c>
      <c r="B36" s="12">
        <v>383</v>
      </c>
      <c r="C36" s="12">
        <f>B36+C34</f>
        <v>764</v>
      </c>
      <c r="D36" s="12">
        <f>C36+D34</f>
        <v>962</v>
      </c>
      <c r="E36" s="12">
        <f>D36+E34</f>
        <v>1159</v>
      </c>
      <c r="F36" s="12"/>
      <c r="G36" s="13"/>
      <c r="H36" s="4"/>
      <c r="I36" s="11" t="s">
        <v>5</v>
      </c>
      <c r="J36" s="12">
        <v>387</v>
      </c>
      <c r="K36" s="12">
        <f>K34+J36</f>
        <v>769</v>
      </c>
      <c r="L36" s="12">
        <f>L34+K36</f>
        <v>1149</v>
      </c>
      <c r="M36" s="12">
        <f>M34+L36</f>
        <v>1531</v>
      </c>
      <c r="N36" s="12"/>
      <c r="O36" s="13"/>
      <c r="P36" s="17"/>
    </row>
    <row r="37" spans="1:16" ht="12.75">
      <c r="A37" s="14" t="s">
        <v>6</v>
      </c>
      <c r="B37" s="15">
        <v>4</v>
      </c>
      <c r="C37" s="15">
        <v>8</v>
      </c>
      <c r="D37" s="15">
        <v>9</v>
      </c>
      <c r="E37" s="15">
        <v>10</v>
      </c>
      <c r="F37" s="15"/>
      <c r="G37" s="16"/>
      <c r="H37" s="4"/>
      <c r="I37" s="14" t="s">
        <v>6</v>
      </c>
      <c r="J37" s="15">
        <v>5</v>
      </c>
      <c r="K37" s="15">
        <v>10</v>
      </c>
      <c r="L37" s="15">
        <v>15</v>
      </c>
      <c r="M37" s="15">
        <v>21</v>
      </c>
      <c r="N37" s="15"/>
      <c r="O37" s="16"/>
      <c r="P37" s="17"/>
    </row>
    <row r="38" spans="1:15" ht="9" customHeight="1">
      <c r="A38" s="23"/>
      <c r="B38" s="23"/>
      <c r="C38" s="23"/>
      <c r="D38" s="23"/>
      <c r="E38" s="23"/>
      <c r="F38" s="23"/>
      <c r="G38" s="23"/>
      <c r="I38" s="20"/>
      <c r="J38" s="5"/>
      <c r="O38" s="2"/>
    </row>
    <row r="39" spans="1:7" ht="1.5" customHeight="1">
      <c r="A39" s="23"/>
      <c r="B39" s="23"/>
      <c r="C39" s="23"/>
      <c r="D39" s="23"/>
      <c r="E39" s="23"/>
      <c r="F39" s="23"/>
      <c r="G39" s="23"/>
    </row>
    <row r="40" spans="1:13" ht="18" customHeight="1">
      <c r="A40" s="38" t="s">
        <v>9</v>
      </c>
      <c r="B40" s="23"/>
      <c r="C40" s="23"/>
      <c r="D40" s="23"/>
      <c r="E40" s="23"/>
      <c r="F40" s="23"/>
      <c r="G40" s="23"/>
      <c r="I40" s="24" t="s">
        <v>7</v>
      </c>
      <c r="J40" s="25" t="s">
        <v>8</v>
      </c>
      <c r="K40" s="25"/>
      <c r="L40" s="25" t="s">
        <v>1</v>
      </c>
      <c r="M40" s="25"/>
    </row>
    <row r="41" spans="1:13" ht="12.75" customHeight="1">
      <c r="A41" s="23"/>
      <c r="B41" s="23"/>
      <c r="C41" s="23"/>
      <c r="D41" s="23"/>
      <c r="E41" s="23"/>
      <c r="F41" s="23"/>
      <c r="G41" s="23"/>
      <c r="I41" s="28"/>
      <c r="J41" s="29"/>
      <c r="K41" s="29"/>
      <c r="L41" s="29"/>
      <c r="M41" s="27"/>
    </row>
    <row r="42" spans="1:13" ht="12.75" customHeight="1">
      <c r="A42" s="46" t="s">
        <v>45</v>
      </c>
      <c r="B42" s="23"/>
      <c r="C42" s="23"/>
      <c r="D42" s="23"/>
      <c r="E42" s="23"/>
      <c r="F42" s="23"/>
      <c r="G42" s="23"/>
      <c r="I42" s="28" t="s">
        <v>15</v>
      </c>
      <c r="J42" s="2">
        <v>21</v>
      </c>
      <c r="L42" s="29">
        <v>1531</v>
      </c>
      <c r="M42" s="29"/>
    </row>
    <row r="43" spans="1:13" ht="14.25">
      <c r="A43" s="23"/>
      <c r="B43" s="23"/>
      <c r="C43" s="23"/>
      <c r="D43" s="23"/>
      <c r="E43" s="23"/>
      <c r="F43" s="23"/>
      <c r="G43" s="23"/>
      <c r="I43" s="28" t="s">
        <v>11</v>
      </c>
      <c r="J43" s="29">
        <v>18</v>
      </c>
      <c r="K43" s="29"/>
      <c r="L43" s="29">
        <v>1524</v>
      </c>
      <c r="M43" s="29"/>
    </row>
    <row r="44" spans="1:13" ht="14.25">
      <c r="A44" s="23"/>
      <c r="B44" s="23"/>
      <c r="C44" s="23"/>
      <c r="D44" s="23"/>
      <c r="E44" s="23"/>
      <c r="F44" s="23"/>
      <c r="G44" s="23"/>
      <c r="I44" s="28" t="s">
        <v>12</v>
      </c>
      <c r="J44" s="29">
        <v>15</v>
      </c>
      <c r="K44" s="29"/>
      <c r="L44" s="29">
        <v>1516</v>
      </c>
      <c r="M44" s="29"/>
    </row>
    <row r="45" spans="1:13" ht="14.25">
      <c r="A45" s="23"/>
      <c r="B45" s="23"/>
      <c r="C45" s="23"/>
      <c r="D45" s="23"/>
      <c r="E45" s="23"/>
      <c r="F45" s="23"/>
      <c r="G45" s="23"/>
      <c r="I45" s="28" t="s">
        <v>13</v>
      </c>
      <c r="J45" s="29">
        <v>11</v>
      </c>
      <c r="K45" s="29"/>
      <c r="L45" s="29">
        <v>1493</v>
      </c>
      <c r="M45" s="29"/>
    </row>
    <row r="46" spans="1:13" ht="14.25">
      <c r="A46" s="23"/>
      <c r="B46" s="23"/>
      <c r="C46" s="23"/>
      <c r="D46" s="23"/>
      <c r="E46" s="23"/>
      <c r="F46" s="23"/>
      <c r="G46" s="23"/>
      <c r="I46" s="28" t="s">
        <v>14</v>
      </c>
      <c r="J46" s="29">
        <v>10</v>
      </c>
      <c r="K46" s="29"/>
      <c r="L46" s="29">
        <v>1159</v>
      </c>
      <c r="M46" s="29"/>
    </row>
    <row r="47" spans="1:12" ht="14.25">
      <c r="A47" s="23"/>
      <c r="B47" s="23"/>
      <c r="C47" s="23"/>
      <c r="D47" s="23"/>
      <c r="E47" s="23"/>
      <c r="F47" s="23"/>
      <c r="G47" s="23"/>
      <c r="I47" s="26" t="s">
        <v>10</v>
      </c>
      <c r="J47" s="27">
        <v>8</v>
      </c>
      <c r="K47" s="27"/>
      <c r="L47" s="27">
        <v>1471</v>
      </c>
    </row>
  </sheetData>
  <sheetProtection/>
  <mergeCells count="1">
    <mergeCell ref="B27:D27"/>
  </mergeCells>
  <printOptions horizontalCentered="1"/>
  <pageMargins left="0.15748031496062992" right="0.15748031496062992" top="0.1968503937007874" bottom="0.1968503937007874" header="0.5118110236220472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Clayton</cp:lastModifiedBy>
  <cp:lastPrinted>2016-06-22T14:59:48Z</cp:lastPrinted>
  <dcterms:created xsi:type="dcterms:W3CDTF">2013-05-03T12:22:20Z</dcterms:created>
  <dcterms:modified xsi:type="dcterms:W3CDTF">2016-09-14T09:56:35Z</dcterms:modified>
  <cp:category/>
  <cp:version/>
  <cp:contentType/>
  <cp:contentStatus/>
</cp:coreProperties>
</file>