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<sst xmlns="http://schemas.openxmlformats.org/spreadsheetml/2006/main" count="84" uniqueCount="37">
  <si>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</si>
  <si>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</si>
  <si>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</si>
  <si>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</si>
  <si>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</si>
  <si>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</si>
  <si>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</si>
  <si>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</si>
  <si>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</si>
  <si>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</si>
  <si>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</si>
  <si>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Abingdon B</t>
  </si>
  <si>
    <t>Gresham's E</t>
  </si>
  <si>
    <t>Oakham C</t>
  </si>
  <si>
    <t>Oakham D</t>
  </si>
  <si>
    <t>The Perse C</t>
  </si>
  <si>
    <t>Wellington Coll D</t>
  </si>
  <si>
    <t>David Russell</t>
  </si>
  <si>
    <t>Ardern, H</t>
  </si>
  <si>
    <t>Cubitt, W</t>
  </si>
  <si>
    <t>Danzinger, B</t>
  </si>
  <si>
    <t>Hulme, A</t>
  </si>
  <si>
    <t>Kaldar, O</t>
  </si>
  <si>
    <t>Dougherty, M</t>
  </si>
  <si>
    <t>Sengupta, V</t>
  </si>
  <si>
    <t>Karanth, N</t>
  </si>
  <si>
    <t>Sturgess, K</t>
  </si>
  <si>
    <t>Conway, O</t>
  </si>
  <si>
    <t>Bieger, V</t>
  </si>
  <si>
    <t>Trower, C</t>
  </si>
  <si>
    <t>Bortson, N</t>
  </si>
  <si>
    <t>Hince, J</t>
  </si>
  <si>
    <t>Vonchek, C</t>
  </si>
  <si>
    <t>Vitart, A</t>
  </si>
  <si>
    <t>Atkins, E</t>
  </si>
  <si>
    <t>BSSRA Autumn League 2016  Section 2 - Division 1</t>
  </si>
  <si>
    <t>Withdrawn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</si>
</sst>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52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P17" sqref="P17"/>
    </sheetView>
  </sheetViews>
  <sheetFormatPr defaultColWidth="9.140625" defaultRowHeight="12.75"/>
  <cols>
    <col min="1" max="1" width="19.7109375" style="1" customWidth="1"/>
    <col min="2" max="2" width="4.421875" style="1" customWidth="1"/>
    <col min="3" max="3" width="5.00390625" style="1" bestFit="1" customWidth="1"/>
    <col min="4" max="4" width="4.421875" style="1" customWidth="1"/>
    <col min="5" max="6" width="4.7109375" style="1" customWidth="1"/>
    <col min="7" max="7" width="6.851562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8.421875" style="1" bestFit="1" customWidth="1"/>
    <col min="22" max="16384" width="9.140625" style="1" customWidth="1"/>
  </cols>
  <sheetData>
    <row r="1" spans="1:22" ht="18.7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3"/>
      <c r="C3" s="33"/>
      <c r="D3" s="33"/>
      <c r="E3" s="33"/>
      <c r="F3" s="33"/>
      <c r="G3" s="2"/>
    </row>
    <row r="4" spans="1:7" ht="16.5">
      <c r="A4" s="11" t="s">
        <v>11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36</v>
      </c>
      <c r="G5" s="1"/>
    </row>
    <row r="6" ht="16.5">
      <c r="G6" s="1"/>
    </row>
    <row r="7" ht="16.5">
      <c r="G7" s="1"/>
    </row>
    <row r="8" ht="16.5">
      <c r="G8" s="1"/>
    </row>
    <row r="9" spans="1:7" ht="16.5">
      <c r="A9" s="6" t="s">
        <v>3</v>
      </c>
      <c r="B9" s="32">
        <f>SUM(B5:B8)</f>
        <v>0</v>
      </c>
      <c r="C9" s="32">
        <f>SUM(C5:C8)</f>
        <v>0</v>
      </c>
      <c r="D9" s="32">
        <f>SUM(D5:D8)</f>
        <v>0</v>
      </c>
      <c r="E9" s="32">
        <f>SUM(E5:E8)</f>
        <v>0</v>
      </c>
      <c r="F9" s="32">
        <f>SUM(F5:F8)</f>
        <v>0</v>
      </c>
      <c r="G9" s="4">
        <f>AVERAGE(B9:F9)</f>
        <v>0</v>
      </c>
    </row>
    <row r="10" spans="1:7" ht="16.5">
      <c r="A10" s="6" t="s">
        <v>10</v>
      </c>
      <c r="B10" s="3">
        <f>IF(B9=0,0,B9+$P25)</f>
        <v>0</v>
      </c>
      <c r="C10" s="3">
        <f>IF(C9=0,0,C9+$P25)</f>
        <v>0</v>
      </c>
      <c r="D10" s="3">
        <f>IF(D9=0,0,D9+$P25)</f>
        <v>0</v>
      </c>
      <c r="E10" s="3">
        <f>IF(E9=0,0,E9+$P25)</f>
        <v>0</v>
      </c>
      <c r="F10" s="3">
        <f>IF(F9=0,0,F9+$P25)</f>
        <v>0</v>
      </c>
      <c r="G10" s="4">
        <f>AVERAGE(B10:F10)</f>
        <v>0</v>
      </c>
    </row>
    <row r="11" spans="1:6" ht="16.5">
      <c r="A11" s="14"/>
      <c r="B11" s="3"/>
      <c r="C11" s="3"/>
      <c r="D11" s="3"/>
      <c r="E11" s="6" t="s">
        <v>10</v>
      </c>
      <c r="F11" s="7">
        <f>SUM(B10:F10)</f>
        <v>0</v>
      </c>
    </row>
    <row r="12" spans="1:7" ht="16.5">
      <c r="A12" s="11" t="s">
        <v>12</v>
      </c>
      <c r="B12" s="13"/>
      <c r="C12" s="13"/>
      <c r="D12" s="13"/>
      <c r="E12" s="13"/>
      <c r="F12" s="13"/>
      <c r="G12" s="2" t="s">
        <v>4</v>
      </c>
    </row>
    <row r="13" spans="1:7" ht="16.5">
      <c r="A13" s="1" t="s">
        <v>18</v>
      </c>
      <c r="B13" s="1">
        <v>100</v>
      </c>
      <c r="C13" s="1">
        <v>99</v>
      </c>
      <c r="D13" s="1">
        <v>98</v>
      </c>
      <c r="E13" s="1">
        <v>100</v>
      </c>
      <c r="F13" s="1">
        <v>100</v>
      </c>
      <c r="G13" s="2">
        <f aca="true" t="shared" si="0" ref="G13:G18">AVERAGE(B13:F13)</f>
        <v>99.4</v>
      </c>
    </row>
    <row r="14" spans="1:7" ht="16.5">
      <c r="A14" s="1" t="s">
        <v>19</v>
      </c>
      <c r="B14" s="1">
        <v>100</v>
      </c>
      <c r="C14" s="1">
        <v>100</v>
      </c>
      <c r="D14" s="1">
        <v>99</v>
      </c>
      <c r="E14" s="1">
        <v>99</v>
      </c>
      <c r="F14" s="1">
        <v>100</v>
      </c>
      <c r="G14" s="2">
        <f t="shared" si="0"/>
        <v>99.6</v>
      </c>
    </row>
    <row r="15" spans="1:16" ht="16.5">
      <c r="A15" s="1" t="s">
        <v>20</v>
      </c>
      <c r="B15" s="1">
        <v>100</v>
      </c>
      <c r="C15" s="1">
        <v>100</v>
      </c>
      <c r="D15" s="1">
        <v>100</v>
      </c>
      <c r="E15" s="1">
        <v>99</v>
      </c>
      <c r="F15" s="1">
        <v>99</v>
      </c>
      <c r="G15" s="2">
        <f t="shared" si="0"/>
        <v>99.6</v>
      </c>
      <c r="P15" s="1" t="s">
        <v>17</v>
      </c>
    </row>
    <row r="16" spans="1:19" ht="16.5">
      <c r="A16" s="1" t="s">
        <v>21</v>
      </c>
      <c r="B16" s="1">
        <v>93</v>
      </c>
      <c r="C16" s="1">
        <v>92</v>
      </c>
      <c r="D16" s="1">
        <v>92</v>
      </c>
      <c r="E16" s="1">
        <v>96</v>
      </c>
      <c r="F16" s="1">
        <v>96</v>
      </c>
      <c r="G16" s="2">
        <f t="shared" si="0"/>
        <v>93.8</v>
      </c>
      <c r="O16" s="16"/>
      <c r="P16" s="37">
        <v>42706</v>
      </c>
      <c r="Q16" s="37"/>
      <c r="R16" s="37"/>
      <c r="S16" s="37"/>
    </row>
    <row r="17" spans="1:19" ht="16.5">
      <c r="A17" s="6" t="s">
        <v>3</v>
      </c>
      <c r="B17" s="32">
        <f>SUM(B13:B16)</f>
        <v>393</v>
      </c>
      <c r="C17" s="32">
        <f>SUM(C13:C16)</f>
        <v>391</v>
      </c>
      <c r="D17" s="32">
        <f>SUM(D13:D16)</f>
        <v>389</v>
      </c>
      <c r="E17" s="32">
        <f>SUM(E13:E16)</f>
        <v>394</v>
      </c>
      <c r="F17" s="32">
        <f>SUM(F13:F16)</f>
        <v>395</v>
      </c>
      <c r="G17" s="4">
        <f t="shared" si="0"/>
        <v>392.4</v>
      </c>
      <c r="O17" s="16"/>
      <c r="P17" s="15"/>
      <c r="Q17" s="16"/>
      <c r="R17" s="16"/>
      <c r="S17" s="16"/>
    </row>
    <row r="18" spans="1:15" ht="16.5">
      <c r="A18" s="6" t="s">
        <v>10</v>
      </c>
      <c r="B18" s="3">
        <f>IF(B17=0,0,B17+$P26)</f>
        <v>393</v>
      </c>
      <c r="C18" s="3">
        <f>IF(C17=0,0,C17+$P26)</f>
        <v>391</v>
      </c>
      <c r="D18" s="3">
        <f>IF(D17=0,0,D17+$P26)</f>
        <v>389</v>
      </c>
      <c r="E18" s="3">
        <f>IF(E17=0,0,E17+$P26)</f>
        <v>394</v>
      </c>
      <c r="F18" s="3">
        <f>IF(F17=0,0,F17+$P26)</f>
        <v>395</v>
      </c>
      <c r="G18" s="4">
        <f t="shared" si="0"/>
        <v>392.4</v>
      </c>
      <c r="O18" s="34"/>
    </row>
    <row r="19" spans="1:15" ht="16.5">
      <c r="A19" s="14"/>
      <c r="B19" s="3"/>
      <c r="C19" s="3"/>
      <c r="D19" s="3"/>
      <c r="E19" s="6" t="s">
        <v>10</v>
      </c>
      <c r="F19" s="7">
        <f>SUM(B18:F18)</f>
        <v>1962</v>
      </c>
      <c r="O19" s="34"/>
    </row>
    <row r="20" spans="1:15" ht="16.5">
      <c r="A20" s="11" t="s">
        <v>13</v>
      </c>
      <c r="B20" s="17"/>
      <c r="C20" s="17"/>
      <c r="D20" s="17"/>
      <c r="E20" s="17"/>
      <c r="F20" s="17"/>
      <c r="G20" s="2" t="s">
        <v>0</v>
      </c>
      <c r="O20" s="34"/>
    </row>
    <row r="21" spans="1:15" ht="16.5">
      <c r="A21" s="1" t="s">
        <v>28</v>
      </c>
      <c r="B21" s="1">
        <v>100</v>
      </c>
      <c r="C21" s="1">
        <v>100</v>
      </c>
      <c r="D21" s="17"/>
      <c r="G21" s="2">
        <f aca="true" t="shared" si="1" ref="G21:G26">AVERAGE(B21:F21)</f>
        <v>100</v>
      </c>
      <c r="O21" s="34"/>
    </row>
    <row r="22" spans="1:7" ht="16.5">
      <c r="A22" s="1" t="s">
        <v>27</v>
      </c>
      <c r="B22" s="1">
        <v>99</v>
      </c>
      <c r="C22" s="1">
        <v>97</v>
      </c>
      <c r="D22" s="17"/>
      <c r="G22" s="2">
        <f t="shared" si="1"/>
        <v>98</v>
      </c>
    </row>
    <row r="23" spans="1:7" ht="16.5">
      <c r="A23" s="1" t="s">
        <v>26</v>
      </c>
      <c r="B23" s="1">
        <v>95</v>
      </c>
      <c r="C23" s="1">
        <v>92</v>
      </c>
      <c r="D23" s="17"/>
      <c r="G23" s="2">
        <f t="shared" si="1"/>
        <v>93.5</v>
      </c>
    </row>
    <row r="24" spans="1:15" ht="16.5">
      <c r="A24" s="1" t="s">
        <v>29</v>
      </c>
      <c r="B24" s="1">
        <v>97</v>
      </c>
      <c r="C24" s="1">
        <v>96</v>
      </c>
      <c r="D24" s="17"/>
      <c r="G24" s="2">
        <f t="shared" si="1"/>
        <v>96.5</v>
      </c>
      <c r="O24" s="18" t="s">
        <v>6</v>
      </c>
    </row>
    <row r="25" spans="1:16" ht="16.5">
      <c r="A25" s="6" t="s">
        <v>3</v>
      </c>
      <c r="B25" s="32">
        <f>SUM(B21:B24)</f>
        <v>391</v>
      </c>
      <c r="C25" s="32">
        <f>SUM(C21:C24)</f>
        <v>385</v>
      </c>
      <c r="D25" s="32">
        <f>SUM(D21:D24)</f>
        <v>0</v>
      </c>
      <c r="E25" s="32">
        <f>SUM(E21:E24)</f>
        <v>0</v>
      </c>
      <c r="F25" s="32">
        <f>SUM(F21:F24)</f>
        <v>0</v>
      </c>
      <c r="G25" s="4">
        <f t="shared" si="1"/>
        <v>155.2</v>
      </c>
      <c r="O25" s="11" t="str">
        <f>A4</f>
        <v>Abingdon B</v>
      </c>
      <c r="P25" s="19"/>
    </row>
    <row r="26" spans="1:17" ht="16.5">
      <c r="A26" s="6" t="s">
        <v>10</v>
      </c>
      <c r="B26" s="3">
        <f>IF(B25=0,0,B25+$P27)</f>
        <v>391</v>
      </c>
      <c r="C26" s="3">
        <f>IF(C25=0,0,C25+$P27)</f>
        <v>385</v>
      </c>
      <c r="D26" s="3">
        <f>IF(D25=0,0,D25+$P27)</f>
        <v>0</v>
      </c>
      <c r="E26" s="3">
        <f>IF(E25=0,0,E25+$P27)</f>
        <v>0</v>
      </c>
      <c r="F26" s="3">
        <f>IF(F25=0,0,F25+$P27)</f>
        <v>0</v>
      </c>
      <c r="G26" s="4">
        <f t="shared" si="1"/>
        <v>155.2</v>
      </c>
      <c r="O26" s="11" t="str">
        <f>A12</f>
        <v>Gresham's E</v>
      </c>
      <c r="P26" s="19"/>
      <c r="Q26" s="35"/>
    </row>
    <row r="27" spans="1:17" ht="16.5">
      <c r="A27" s="14"/>
      <c r="B27" s="3"/>
      <c r="C27" s="3"/>
      <c r="D27" s="3"/>
      <c r="E27" s="6" t="s">
        <v>10</v>
      </c>
      <c r="F27" s="7">
        <f>SUM(B26:F26)</f>
        <v>776</v>
      </c>
      <c r="O27" s="11" t="str">
        <f>A20</f>
        <v>Oakham C</v>
      </c>
      <c r="P27" s="19"/>
      <c r="Q27" s="35"/>
    </row>
    <row r="28" spans="1:16" ht="16.5">
      <c r="A28" s="11" t="s">
        <v>14</v>
      </c>
      <c r="B28" s="13"/>
      <c r="C28" s="13"/>
      <c r="D28" s="13"/>
      <c r="E28" s="13"/>
      <c r="F28" s="13"/>
      <c r="G28" s="2" t="s">
        <v>0</v>
      </c>
      <c r="O28" s="11" t="str">
        <f>A28</f>
        <v>Oakham D</v>
      </c>
      <c r="P28" s="19"/>
    </row>
    <row r="29" spans="1:17" ht="16.5">
      <c r="A29" s="1" t="s">
        <v>30</v>
      </c>
      <c r="B29" s="1">
        <v>100</v>
      </c>
      <c r="C29" s="1">
        <v>97</v>
      </c>
      <c r="G29" s="2">
        <f aca="true" t="shared" si="2" ref="G29:G34">AVERAGE(B29:F29)</f>
        <v>98.5</v>
      </c>
      <c r="O29" s="30" t="str">
        <f>A36</f>
        <v>The Perse C</v>
      </c>
      <c r="P29" s="19"/>
      <c r="Q29" s="35"/>
    </row>
    <row r="30" spans="7:17" ht="16.5">
      <c r="G30" s="1"/>
      <c r="O30" s="30" t="str">
        <f>A44</f>
        <v>Wellington Coll D</v>
      </c>
      <c r="P30" s="19"/>
      <c r="Q30" s="35"/>
    </row>
    <row r="31" ht="16.5">
      <c r="G31" s="1"/>
    </row>
    <row r="32" ht="16.5">
      <c r="G32" s="1"/>
    </row>
    <row r="33" spans="1:7" ht="16.5">
      <c r="A33" s="6" t="s">
        <v>3</v>
      </c>
      <c r="B33" s="32">
        <f>SUM(B29:B32)</f>
        <v>100</v>
      </c>
      <c r="C33" s="32">
        <f>SUM(C29:C32)</f>
        <v>97</v>
      </c>
      <c r="D33" s="32">
        <f>SUM(D29:D32)</f>
        <v>0</v>
      </c>
      <c r="E33" s="32">
        <f>SUM(E29:E32)</f>
        <v>0</v>
      </c>
      <c r="F33" s="32">
        <f>SUM(F29:F32)</f>
        <v>0</v>
      </c>
      <c r="G33" s="4">
        <f t="shared" si="2"/>
        <v>39.4</v>
      </c>
    </row>
    <row r="34" spans="1:7" ht="16.5">
      <c r="A34" s="6" t="s">
        <v>10</v>
      </c>
      <c r="B34" s="3">
        <f>IF(B33=0,0,B33+$P28)</f>
        <v>100</v>
      </c>
      <c r="C34" s="3">
        <f>IF(C33=0,0,C33+$P28)</f>
        <v>97</v>
      </c>
      <c r="D34" s="3">
        <f>IF(D33=0,0,D33+$P28)</f>
        <v>0</v>
      </c>
      <c r="E34" s="3">
        <f>IF(E33=0,0,E33+$P28)</f>
        <v>0</v>
      </c>
      <c r="F34" s="3">
        <f>IF(F33=0,0,F33+$P28)</f>
        <v>0</v>
      </c>
      <c r="G34" s="4">
        <f t="shared" si="2"/>
        <v>39.4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197</v>
      </c>
    </row>
    <row r="36" spans="1:7" ht="16.5">
      <c r="A36" s="11" t="s">
        <v>15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23</v>
      </c>
      <c r="B37" s="1">
        <v>99</v>
      </c>
      <c r="C37" s="1">
        <v>99</v>
      </c>
      <c r="D37" s="1">
        <v>99</v>
      </c>
      <c r="E37" s="1">
        <v>100</v>
      </c>
      <c r="F37" s="1">
        <v>99</v>
      </c>
      <c r="G37" s="2">
        <f aca="true" t="shared" si="3" ref="G37:G42">AVERAGE(B37:F37)</f>
        <v>99.2</v>
      </c>
    </row>
    <row r="38" spans="1:7" ht="16.5">
      <c r="A38" s="1" t="s">
        <v>22</v>
      </c>
      <c r="B38" s="1">
        <v>92</v>
      </c>
      <c r="C38" s="1">
        <v>89</v>
      </c>
      <c r="D38" s="1">
        <v>92</v>
      </c>
      <c r="E38" s="1">
        <v>93</v>
      </c>
      <c r="F38" s="1">
        <v>96</v>
      </c>
      <c r="G38" s="2">
        <f t="shared" si="3"/>
        <v>92.4</v>
      </c>
    </row>
    <row r="39" spans="1:7" ht="16.5">
      <c r="A39" s="1" t="s">
        <v>25</v>
      </c>
      <c r="B39" s="1">
        <v>95</v>
      </c>
      <c r="C39" s="1">
        <v>99</v>
      </c>
      <c r="D39" s="1">
        <v>99</v>
      </c>
      <c r="E39" s="1">
        <v>98</v>
      </c>
      <c r="F39" s="1">
        <v>96</v>
      </c>
      <c r="G39" s="2">
        <f t="shared" si="3"/>
        <v>97.4</v>
      </c>
    </row>
    <row r="40" spans="1:7" ht="16.5">
      <c r="A40" s="1" t="s">
        <v>24</v>
      </c>
      <c r="B40" s="1">
        <v>98</v>
      </c>
      <c r="C40" s="1">
        <v>100</v>
      </c>
      <c r="D40" s="1">
        <v>98</v>
      </c>
      <c r="E40" s="1">
        <v>100</v>
      </c>
      <c r="F40" s="1">
        <v>94</v>
      </c>
      <c r="G40" s="2">
        <f t="shared" si="3"/>
        <v>98</v>
      </c>
    </row>
    <row r="41" spans="1:7" ht="16.5">
      <c r="A41" s="6" t="s">
        <v>3</v>
      </c>
      <c r="B41" s="32">
        <f>SUM(B37:B40)</f>
        <v>384</v>
      </c>
      <c r="C41" s="32">
        <f>SUM(C37:C40)</f>
        <v>387</v>
      </c>
      <c r="D41" s="32">
        <f>SUM(D37:D40)</f>
        <v>388</v>
      </c>
      <c r="E41" s="32">
        <f>SUM(E37:E40)</f>
        <v>391</v>
      </c>
      <c r="F41" s="32">
        <f>SUM(F37:F40)</f>
        <v>385</v>
      </c>
      <c r="G41" s="4">
        <f t="shared" si="3"/>
        <v>387</v>
      </c>
    </row>
    <row r="42" spans="1:22" ht="16.5">
      <c r="A42" s="6" t="s">
        <v>10</v>
      </c>
      <c r="B42" s="3">
        <f>IF(B41=0,0,B41+$P29)</f>
        <v>384</v>
      </c>
      <c r="C42" s="3">
        <f>IF(C41=0,0,C41+$P29)</f>
        <v>387</v>
      </c>
      <c r="D42" s="3">
        <f>IF(D41=0,0,D41+$P29)</f>
        <v>388</v>
      </c>
      <c r="E42" s="3">
        <f>IF(E41=0,0,E41+$P29)</f>
        <v>391</v>
      </c>
      <c r="F42" s="3">
        <f>IF(F41=0,0,F41+$P29)</f>
        <v>385</v>
      </c>
      <c r="G42" s="4">
        <f t="shared" si="3"/>
        <v>387</v>
      </c>
      <c r="O42" s="31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1935</v>
      </c>
      <c r="I43" s="1" t="str">
        <f>A4</f>
        <v>Abingdon B</v>
      </c>
      <c r="J43" s="8">
        <f>B10</f>
        <v>0</v>
      </c>
      <c r="K43" s="8">
        <f>C10</f>
        <v>0</v>
      </c>
      <c r="L43" s="8">
        <f>D10</f>
        <v>0</v>
      </c>
      <c r="M43" s="8">
        <f>E10</f>
        <v>0</v>
      </c>
      <c r="N43" s="8">
        <f>F10</f>
        <v>0</v>
      </c>
      <c r="O43" s="11" t="str">
        <f>A4</f>
        <v>Abingdon B</v>
      </c>
      <c r="P43" s="10">
        <f>IF(B10=0,0,RANK(J43,J43:J48,1))</f>
        <v>0</v>
      </c>
      <c r="Q43" s="10">
        <f>IF(C10=0,0,RANK(K43,K43:K48,1))</f>
        <v>0</v>
      </c>
      <c r="R43" s="10">
        <f>IF(D10=0,0,RANK(L43,L43:L48,1))</f>
        <v>0</v>
      </c>
      <c r="S43" s="10">
        <f>IF(E10=0,0,RANK(M43,M43:M48,1))</f>
        <v>0</v>
      </c>
      <c r="T43" s="10">
        <f>IF(F10=0,0,RANK(N43,N43:N48,1))</f>
        <v>0</v>
      </c>
      <c r="U43" s="10">
        <f aca="true" t="shared" si="4" ref="U43:U48">(SUM(P43:T43))</f>
        <v>0</v>
      </c>
      <c r="V43" s="10">
        <f>RANK(U43,U43:U48)</f>
        <v>6</v>
      </c>
    </row>
    <row r="44" spans="1:22" ht="16.5">
      <c r="A44" s="11" t="s">
        <v>16</v>
      </c>
      <c r="B44" s="13"/>
      <c r="C44" s="13"/>
      <c r="D44" s="13"/>
      <c r="E44" s="13"/>
      <c r="F44" s="13"/>
      <c r="G44" s="2" t="s">
        <v>0</v>
      </c>
      <c r="I44" s="1" t="str">
        <f>A12</f>
        <v>Gresham's E</v>
      </c>
      <c r="J44" s="8">
        <f>B18</f>
        <v>393</v>
      </c>
      <c r="K44" s="8">
        <f>C18</f>
        <v>391</v>
      </c>
      <c r="L44" s="8">
        <f>D18</f>
        <v>389</v>
      </c>
      <c r="M44" s="8">
        <f>E18</f>
        <v>394</v>
      </c>
      <c r="N44" s="8">
        <f>F18</f>
        <v>395</v>
      </c>
      <c r="O44" s="11" t="str">
        <f>A12</f>
        <v>Gresham's E</v>
      </c>
      <c r="P44" s="10">
        <f>IF(B18=0,0,RANK(J44,J43:J48,1))</f>
        <v>5</v>
      </c>
      <c r="Q44" s="10">
        <f>IF(C18=0,0,RANK(K44,K43:K48,1))</f>
        <v>5</v>
      </c>
      <c r="R44" s="10">
        <f>IF(D18=0,0,RANK(L44,L43:L48,1))</f>
        <v>5</v>
      </c>
      <c r="S44" s="10">
        <f>IF(E18=0,0,RANK(M44,M43:M48,1))</f>
        <v>5</v>
      </c>
      <c r="T44" s="10">
        <f>IF(F18=0,0,RANK(N44,N43:N48,1))</f>
        <v>5</v>
      </c>
      <c r="U44" s="10">
        <f t="shared" si="4"/>
        <v>25</v>
      </c>
      <c r="V44" s="10">
        <f>RANK(U44,U43:U48)</f>
        <v>2</v>
      </c>
    </row>
    <row r="45" spans="1:22" ht="16.5">
      <c r="A45" s="1" t="s">
        <v>34</v>
      </c>
      <c r="B45" s="1">
        <v>100</v>
      </c>
      <c r="C45" s="1">
        <v>100</v>
      </c>
      <c r="D45" s="1">
        <v>100</v>
      </c>
      <c r="E45" s="1">
        <v>100</v>
      </c>
      <c r="F45" s="1">
        <v>100</v>
      </c>
      <c r="G45" s="2">
        <f aca="true" t="shared" si="5" ref="G45:G50">AVERAGE(B45:F45)</f>
        <v>100</v>
      </c>
      <c r="I45" s="1" t="str">
        <f>A20</f>
        <v>Oakham C</v>
      </c>
      <c r="J45" s="8">
        <f>B26</f>
        <v>391</v>
      </c>
      <c r="K45" s="8">
        <f>C26</f>
        <v>385</v>
      </c>
      <c r="L45" s="8">
        <f>D26</f>
        <v>0</v>
      </c>
      <c r="M45" s="8">
        <f>E26</f>
        <v>0</v>
      </c>
      <c r="N45" s="8">
        <f>F26</f>
        <v>0</v>
      </c>
      <c r="O45" s="11" t="str">
        <f>A20</f>
        <v>Oakham C</v>
      </c>
      <c r="P45" s="10">
        <f>IF(B26=0,0,RANK(J45,J43:J48,1))</f>
        <v>4</v>
      </c>
      <c r="Q45" s="10">
        <f>IF(C26=0,0,RANK(K45,K43:K48,1))</f>
        <v>3</v>
      </c>
      <c r="R45" s="10">
        <f>IF(D26=0,0,RANK(L45,L43:L48,1))</f>
        <v>0</v>
      </c>
      <c r="S45" s="10">
        <f>IF(E26=0,0,RANK(M45,M43:M48,1))</f>
        <v>0</v>
      </c>
      <c r="T45" s="10">
        <f>IF(F26=0,0,RANK(N45,N43:N48,1))</f>
        <v>0</v>
      </c>
      <c r="U45" s="10">
        <f t="shared" si="4"/>
        <v>7</v>
      </c>
      <c r="V45" s="10">
        <f>RANK(U45,U43:U48)</f>
        <v>4</v>
      </c>
    </row>
    <row r="46" spans="1:22" ht="16.5">
      <c r="A46" s="1" t="s">
        <v>31</v>
      </c>
      <c r="B46" s="1">
        <v>100</v>
      </c>
      <c r="C46" s="1">
        <v>100</v>
      </c>
      <c r="D46" s="1">
        <v>99</v>
      </c>
      <c r="E46" s="1">
        <v>100</v>
      </c>
      <c r="F46" s="1">
        <v>100</v>
      </c>
      <c r="G46" s="2">
        <f t="shared" si="5"/>
        <v>99.8</v>
      </c>
      <c r="I46" s="1" t="str">
        <f>A28</f>
        <v>Oakham D</v>
      </c>
      <c r="J46" s="8">
        <f>B34</f>
        <v>100</v>
      </c>
      <c r="K46" s="8">
        <f>C34</f>
        <v>97</v>
      </c>
      <c r="L46" s="8">
        <f>D34</f>
        <v>0</v>
      </c>
      <c r="M46" s="8">
        <f>E34</f>
        <v>0</v>
      </c>
      <c r="N46" s="8">
        <f>F34</f>
        <v>0</v>
      </c>
      <c r="O46" s="11" t="str">
        <f>A28</f>
        <v>Oakham D</v>
      </c>
      <c r="P46" s="10">
        <f>IF(B34=0,0,RANK(J46,J43:J48,1))</f>
        <v>2</v>
      </c>
      <c r="Q46" s="10">
        <f>IF(C34=0,0,RANK(K46,K43:K48,1))</f>
        <v>2</v>
      </c>
      <c r="R46" s="10">
        <f>IF(D34=0,0,RANK(L46,L43:L48,1))</f>
        <v>0</v>
      </c>
      <c r="S46" s="10">
        <f>IF(E34=0,0,RANK(M46,M43:M48,1))</f>
        <v>0</v>
      </c>
      <c r="T46" s="10">
        <f>IF(F34=0,0,RANK(N46,N43:N48,1))</f>
        <v>0</v>
      </c>
      <c r="U46" s="10">
        <f t="shared" si="4"/>
        <v>4</v>
      </c>
      <c r="V46" s="10">
        <f>RANK(U46,U43:U48)</f>
        <v>5</v>
      </c>
    </row>
    <row r="47" spans="1:22" s="20" customFormat="1" ht="16.5">
      <c r="A47" s="1" t="s">
        <v>33</v>
      </c>
      <c r="B47" s="1">
        <v>99</v>
      </c>
      <c r="C47" s="1">
        <v>100</v>
      </c>
      <c r="D47" s="1">
        <v>100</v>
      </c>
      <c r="E47" s="1">
        <v>98</v>
      </c>
      <c r="F47" s="1">
        <v>99</v>
      </c>
      <c r="G47" s="2">
        <f t="shared" si="5"/>
        <v>99.2</v>
      </c>
      <c r="I47" s="20" t="str">
        <f>A36</f>
        <v>The Perse C</v>
      </c>
      <c r="J47" s="8">
        <f>B42</f>
        <v>384</v>
      </c>
      <c r="K47" s="8">
        <f>C42</f>
        <v>387</v>
      </c>
      <c r="L47" s="8">
        <f>D42</f>
        <v>388</v>
      </c>
      <c r="M47" s="8">
        <f>E42</f>
        <v>391</v>
      </c>
      <c r="N47" s="8">
        <f>F42</f>
        <v>385</v>
      </c>
      <c r="O47" s="30" t="str">
        <f>A36</f>
        <v>The Perse C</v>
      </c>
      <c r="P47" s="10">
        <f>IF(B42=0,0,RANK(J47,J43:J48,1))</f>
        <v>3</v>
      </c>
      <c r="Q47" s="10">
        <f>IF(C42=0,0,RANK(K47,K43:K48,1))</f>
        <v>4</v>
      </c>
      <c r="R47" s="10">
        <f>IF(D42=0,0,RANK(L47,L43:L48,1))</f>
        <v>4</v>
      </c>
      <c r="S47" s="10">
        <f>IF(E42=0,0,RANK(M47,M43:M48,1))</f>
        <v>4</v>
      </c>
      <c r="T47" s="10">
        <f>IF(F42=0,0,RANK(N47,N43:N48,1))</f>
        <v>4</v>
      </c>
      <c r="U47" s="10">
        <f t="shared" si="4"/>
        <v>19</v>
      </c>
      <c r="V47" s="10">
        <f>RANK(U47,U43:U48)</f>
        <v>3</v>
      </c>
    </row>
    <row r="48" spans="1:22" s="20" customFormat="1" ht="16.5">
      <c r="A48" s="1" t="s">
        <v>32</v>
      </c>
      <c r="B48" s="1">
        <v>100</v>
      </c>
      <c r="C48" s="1">
        <v>99</v>
      </c>
      <c r="D48" s="1">
        <v>99</v>
      </c>
      <c r="E48" s="1">
        <v>100</v>
      </c>
      <c r="F48" s="1">
        <v>99</v>
      </c>
      <c r="G48" s="2">
        <f t="shared" si="5"/>
        <v>99.4</v>
      </c>
      <c r="I48" s="20" t="str">
        <f>A44</f>
        <v>Wellington Coll D</v>
      </c>
      <c r="J48" s="8">
        <f>B50</f>
        <v>399</v>
      </c>
      <c r="K48" s="8">
        <f>C50</f>
        <v>399</v>
      </c>
      <c r="L48" s="8">
        <f>D50</f>
        <v>398</v>
      </c>
      <c r="M48" s="8">
        <f>E50</f>
        <v>398</v>
      </c>
      <c r="N48" s="8">
        <f>F50</f>
        <v>398</v>
      </c>
      <c r="O48" s="30" t="str">
        <f>A44</f>
        <v>Wellington Coll D</v>
      </c>
      <c r="P48" s="10">
        <f>IF(B50=0,0,RANK(J48,J43:J48,1))</f>
        <v>6</v>
      </c>
      <c r="Q48" s="10">
        <f>IF(C50=0,0,RANK(K48,K43:K48,1))</f>
        <v>6</v>
      </c>
      <c r="R48" s="10">
        <f>IF(D50=0,0,RANK(L48,L43:L48,1))</f>
        <v>6</v>
      </c>
      <c r="S48" s="10">
        <f>IF(E50=0,0,RANK(M48,M43:M48,1))</f>
        <v>6</v>
      </c>
      <c r="T48" s="10">
        <f>IF(F50=0,0,RANK(N48,N43:N48,1))</f>
        <v>6</v>
      </c>
      <c r="U48" s="10">
        <f t="shared" si="4"/>
        <v>30</v>
      </c>
      <c r="V48" s="10">
        <f>RANK(U48,U43:U48)</f>
        <v>1</v>
      </c>
    </row>
    <row r="49" spans="1:22" s="20" customFormat="1" ht="16.5">
      <c r="A49" s="6" t="s">
        <v>3</v>
      </c>
      <c r="B49" s="32">
        <f>SUM(B45:B48)</f>
        <v>399</v>
      </c>
      <c r="C49" s="32">
        <f>SUM(C45:C48)</f>
        <v>399</v>
      </c>
      <c r="D49" s="32">
        <f>SUM(D45:D48)</f>
        <v>398</v>
      </c>
      <c r="E49" s="32">
        <f>SUM(E45:E48)</f>
        <v>398</v>
      </c>
      <c r="F49" s="32">
        <f>SUM(F45:F48)</f>
        <v>398</v>
      </c>
      <c r="G49" s="4">
        <f t="shared" si="5"/>
        <v>398.4</v>
      </c>
      <c r="J49" s="13"/>
      <c r="K49" s="13"/>
      <c r="L49" s="13"/>
      <c r="M49" s="13"/>
      <c r="N49" s="13"/>
      <c r="O49" s="30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10</v>
      </c>
      <c r="B50" s="3">
        <f>IF(B49=0,0,B49+$P30)</f>
        <v>399</v>
      </c>
      <c r="C50" s="3">
        <f>IF(C49=0,0,C49+$P30)</f>
        <v>399</v>
      </c>
      <c r="D50" s="3">
        <f>IF(D49=0,0,D49+$P30)</f>
        <v>398</v>
      </c>
      <c r="E50" s="3">
        <f>IF(E49=0,0,E49+$P30)</f>
        <v>398</v>
      </c>
      <c r="F50" s="3">
        <f>IF(F49=0,0,F49+$P30)</f>
        <v>398</v>
      </c>
      <c r="G50" s="4">
        <f t="shared" si="5"/>
        <v>398.4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10</v>
      </c>
      <c r="F51" s="7">
        <f>SUM(B50:F50)</f>
        <v>1992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36" t="str">
        <f>A1</f>
        <v>BSSRA Autumn League 2016  Section 2 - Division 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7</v>
      </c>
      <c r="B55" s="23" t="s">
        <v>8</v>
      </c>
      <c r="C55" s="23"/>
      <c r="D55" s="23"/>
      <c r="E55" s="23"/>
      <c r="F55" s="24"/>
      <c r="G55" s="25" t="s">
        <v>1</v>
      </c>
      <c r="J55" s="21"/>
      <c r="K55" s="21"/>
      <c r="L55" s="21"/>
      <c r="M55" s="21"/>
      <c r="N55" s="21"/>
      <c r="O55" s="22" t="s">
        <v>9</v>
      </c>
      <c r="P55" s="23" t="s">
        <v>8</v>
      </c>
      <c r="Q55" s="23"/>
      <c r="R55" s="23"/>
      <c r="S55" s="23"/>
      <c r="T55" s="24"/>
      <c r="U55" s="25" t="s">
        <v>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s="26" t="s">
        <v>18</v>
      </c>
      <c r="B57" s="10">
        <v>100</v>
      </c>
      <c r="C57" s="10">
        <v>99</v>
      </c>
      <c r="D57" s="10">
        <v>98</v>
      </c>
      <c r="E57" s="10">
        <v>100</v>
      </c>
      <c r="F57" s="10">
        <v>100</v>
      </c>
      <c r="G57" s="27">
        <f aca="true" t="shared" si="6" ref="G57:G68">AVERAGE(B57:F57)</f>
        <v>99.4</v>
      </c>
      <c r="J57" s="21"/>
      <c r="K57" s="21"/>
      <c r="L57" s="21"/>
      <c r="M57" s="21"/>
      <c r="N57" s="21"/>
      <c r="O57" s="26" t="s">
        <v>34</v>
      </c>
      <c r="P57" s="10">
        <v>100</v>
      </c>
      <c r="Q57" s="10">
        <v>100</v>
      </c>
      <c r="R57" s="10">
        <v>100</v>
      </c>
      <c r="S57" s="10">
        <v>100</v>
      </c>
      <c r="T57" s="10">
        <v>100</v>
      </c>
      <c r="U57" s="27">
        <f aca="true" t="shared" si="7" ref="U57:U68">AVERAGE(P57:T57)</f>
        <v>100</v>
      </c>
    </row>
    <row r="58" spans="1:21" s="20" customFormat="1" ht="16.5">
      <c r="A58" s="26" t="s">
        <v>34</v>
      </c>
      <c r="B58" s="10">
        <v>100</v>
      </c>
      <c r="C58" s="10">
        <v>100</v>
      </c>
      <c r="D58" s="10">
        <v>100</v>
      </c>
      <c r="E58" s="10">
        <v>100</v>
      </c>
      <c r="F58" s="10">
        <v>100</v>
      </c>
      <c r="G58" s="27">
        <f t="shared" si="6"/>
        <v>100</v>
      </c>
      <c r="J58" s="21"/>
      <c r="K58" s="21"/>
      <c r="L58" s="21"/>
      <c r="M58" s="21"/>
      <c r="N58" s="21"/>
      <c r="O58" s="26" t="s">
        <v>31</v>
      </c>
      <c r="P58" s="10">
        <v>100</v>
      </c>
      <c r="Q58" s="10">
        <v>100</v>
      </c>
      <c r="R58" s="10">
        <v>99</v>
      </c>
      <c r="S58" s="10">
        <v>100</v>
      </c>
      <c r="T58" s="10">
        <v>100</v>
      </c>
      <c r="U58" s="27">
        <f t="shared" si="7"/>
        <v>99.8</v>
      </c>
    </row>
    <row r="59" spans="1:21" s="20" customFormat="1" ht="16.5">
      <c r="A59" s="26" t="s">
        <v>19</v>
      </c>
      <c r="B59" s="10">
        <v>100</v>
      </c>
      <c r="C59" s="10">
        <v>100</v>
      </c>
      <c r="D59" s="10">
        <v>99</v>
      </c>
      <c r="E59" s="10">
        <v>99</v>
      </c>
      <c r="F59" s="10">
        <v>100</v>
      </c>
      <c r="G59" s="27">
        <f t="shared" si="6"/>
        <v>99.6</v>
      </c>
      <c r="J59" s="21"/>
      <c r="K59" s="21"/>
      <c r="L59" s="21"/>
      <c r="M59" s="21"/>
      <c r="N59" s="21"/>
      <c r="O59" s="26" t="s">
        <v>19</v>
      </c>
      <c r="P59" s="10">
        <v>100</v>
      </c>
      <c r="Q59" s="10">
        <v>100</v>
      </c>
      <c r="R59" s="10">
        <v>99</v>
      </c>
      <c r="S59" s="10">
        <v>99</v>
      </c>
      <c r="T59" s="10">
        <v>100</v>
      </c>
      <c r="U59" s="27">
        <f t="shared" si="7"/>
        <v>99.6</v>
      </c>
    </row>
    <row r="60" spans="1:21" s="20" customFormat="1" ht="16.5">
      <c r="A60" s="26" t="s">
        <v>20</v>
      </c>
      <c r="B60" s="10">
        <v>100</v>
      </c>
      <c r="C60" s="10">
        <v>100</v>
      </c>
      <c r="D60" s="10">
        <v>100</v>
      </c>
      <c r="E60" s="10">
        <v>99</v>
      </c>
      <c r="F60" s="10">
        <v>99</v>
      </c>
      <c r="G60" s="27">
        <f t="shared" si="6"/>
        <v>99.6</v>
      </c>
      <c r="J60" s="21"/>
      <c r="K60" s="21"/>
      <c r="L60" s="21"/>
      <c r="M60" s="21"/>
      <c r="N60" s="21"/>
      <c r="O60" s="26" t="s">
        <v>20</v>
      </c>
      <c r="P60" s="10">
        <v>100</v>
      </c>
      <c r="Q60" s="10">
        <v>100</v>
      </c>
      <c r="R60" s="10">
        <v>100</v>
      </c>
      <c r="S60" s="10">
        <v>99</v>
      </c>
      <c r="T60" s="10">
        <v>99</v>
      </c>
      <c r="U60" s="27">
        <f t="shared" si="7"/>
        <v>99.6</v>
      </c>
    </row>
    <row r="61" spans="1:21" s="20" customFormat="1" ht="16.5">
      <c r="A61" s="26" t="s">
        <v>23</v>
      </c>
      <c r="B61" s="10">
        <v>99</v>
      </c>
      <c r="C61" s="10">
        <v>99</v>
      </c>
      <c r="D61" s="10">
        <v>99</v>
      </c>
      <c r="E61" s="10">
        <v>100</v>
      </c>
      <c r="F61" s="10">
        <v>99</v>
      </c>
      <c r="G61" s="27">
        <f t="shared" si="6"/>
        <v>99.2</v>
      </c>
      <c r="J61" s="21"/>
      <c r="K61" s="21"/>
      <c r="L61" s="21"/>
      <c r="M61" s="21"/>
      <c r="N61" s="21"/>
      <c r="O61" s="26" t="s">
        <v>18</v>
      </c>
      <c r="P61" s="10">
        <v>100</v>
      </c>
      <c r="Q61" s="10">
        <v>99</v>
      </c>
      <c r="R61" s="10">
        <v>98</v>
      </c>
      <c r="S61" s="10">
        <v>100</v>
      </c>
      <c r="T61" s="10">
        <v>100</v>
      </c>
      <c r="U61" s="27">
        <f t="shared" si="7"/>
        <v>99.4</v>
      </c>
    </row>
    <row r="62" spans="1:21" s="20" customFormat="1" ht="16.5">
      <c r="A62" s="26" t="s">
        <v>31</v>
      </c>
      <c r="B62" s="10">
        <v>100</v>
      </c>
      <c r="C62" s="10">
        <v>100</v>
      </c>
      <c r="D62" s="10">
        <v>99</v>
      </c>
      <c r="E62" s="10">
        <v>100</v>
      </c>
      <c r="F62" s="10">
        <v>100</v>
      </c>
      <c r="G62" s="27">
        <f t="shared" si="6"/>
        <v>99.8</v>
      </c>
      <c r="J62" s="21"/>
      <c r="K62" s="21"/>
      <c r="L62" s="21"/>
      <c r="M62" s="21"/>
      <c r="N62" s="21"/>
      <c r="O62" s="26" t="s">
        <v>32</v>
      </c>
      <c r="P62" s="10">
        <v>100</v>
      </c>
      <c r="Q62" s="10">
        <v>99</v>
      </c>
      <c r="R62" s="10">
        <v>99</v>
      </c>
      <c r="S62" s="10">
        <v>100</v>
      </c>
      <c r="T62" s="10">
        <v>99</v>
      </c>
      <c r="U62" s="27">
        <f t="shared" si="7"/>
        <v>99.4</v>
      </c>
    </row>
    <row r="63" spans="1:21" s="20" customFormat="1" ht="16.5">
      <c r="A63" s="26" t="s">
        <v>21</v>
      </c>
      <c r="B63" s="10">
        <v>93</v>
      </c>
      <c r="C63" s="10">
        <v>92</v>
      </c>
      <c r="D63" s="10">
        <v>92</v>
      </c>
      <c r="E63" s="10">
        <v>96</v>
      </c>
      <c r="F63" s="10">
        <v>96</v>
      </c>
      <c r="G63" s="27">
        <f t="shared" si="6"/>
        <v>93.8</v>
      </c>
      <c r="J63" s="21"/>
      <c r="K63" s="21"/>
      <c r="L63" s="21"/>
      <c r="M63" s="21"/>
      <c r="N63" s="21"/>
      <c r="O63" s="26" t="s">
        <v>33</v>
      </c>
      <c r="P63" s="10">
        <v>99</v>
      </c>
      <c r="Q63" s="10">
        <v>100</v>
      </c>
      <c r="R63" s="10">
        <v>100</v>
      </c>
      <c r="S63" s="10">
        <v>98</v>
      </c>
      <c r="T63" s="10">
        <v>99</v>
      </c>
      <c r="U63" s="27">
        <f t="shared" si="7"/>
        <v>99.2</v>
      </c>
    </row>
    <row r="64" spans="1:21" s="20" customFormat="1" ht="16.5">
      <c r="A64" s="26" t="s">
        <v>22</v>
      </c>
      <c r="B64" s="10">
        <v>92</v>
      </c>
      <c r="C64" s="10">
        <v>89</v>
      </c>
      <c r="D64" s="10">
        <v>92</v>
      </c>
      <c r="E64" s="10">
        <v>93</v>
      </c>
      <c r="F64" s="10">
        <v>96</v>
      </c>
      <c r="G64" s="27">
        <f t="shared" si="6"/>
        <v>92.4</v>
      </c>
      <c r="J64" s="21"/>
      <c r="K64" s="21"/>
      <c r="L64" s="21"/>
      <c r="M64" s="21"/>
      <c r="N64" s="21"/>
      <c r="O64" s="26" t="s">
        <v>23</v>
      </c>
      <c r="P64" s="10">
        <v>99</v>
      </c>
      <c r="Q64" s="10">
        <v>99</v>
      </c>
      <c r="R64" s="10">
        <v>99</v>
      </c>
      <c r="S64" s="10">
        <v>100</v>
      </c>
      <c r="T64" s="10">
        <v>99</v>
      </c>
      <c r="U64" s="27">
        <f t="shared" si="7"/>
        <v>99.2</v>
      </c>
    </row>
    <row r="65" spans="1:21" s="20" customFormat="1" ht="16.5">
      <c r="A65" s="26" t="s">
        <v>25</v>
      </c>
      <c r="B65" s="10">
        <v>95</v>
      </c>
      <c r="C65" s="10">
        <v>99</v>
      </c>
      <c r="D65" s="10">
        <v>99</v>
      </c>
      <c r="E65" s="10">
        <v>98</v>
      </c>
      <c r="F65" s="10">
        <v>96</v>
      </c>
      <c r="G65" s="27">
        <f t="shared" si="6"/>
        <v>97.4</v>
      </c>
      <c r="J65" s="21"/>
      <c r="K65" s="21"/>
      <c r="L65" s="21"/>
      <c r="M65" s="21"/>
      <c r="N65" s="21"/>
      <c r="O65" s="26" t="s">
        <v>24</v>
      </c>
      <c r="P65" s="10">
        <v>98</v>
      </c>
      <c r="Q65" s="10">
        <v>100</v>
      </c>
      <c r="R65" s="10">
        <v>98</v>
      </c>
      <c r="S65" s="10">
        <v>100</v>
      </c>
      <c r="T65" s="10">
        <v>94</v>
      </c>
      <c r="U65" s="27">
        <f t="shared" si="7"/>
        <v>98</v>
      </c>
    </row>
    <row r="66" spans="1:21" s="20" customFormat="1" ht="16.5">
      <c r="A66" s="26" t="s">
        <v>24</v>
      </c>
      <c r="B66" s="10">
        <v>98</v>
      </c>
      <c r="C66" s="10">
        <v>100</v>
      </c>
      <c r="D66" s="10">
        <v>98</v>
      </c>
      <c r="E66" s="10">
        <v>100</v>
      </c>
      <c r="F66" s="10">
        <v>94</v>
      </c>
      <c r="G66" s="27">
        <f t="shared" si="6"/>
        <v>98</v>
      </c>
      <c r="J66" s="21"/>
      <c r="K66" s="21"/>
      <c r="L66" s="21"/>
      <c r="M66" s="21"/>
      <c r="N66" s="21"/>
      <c r="O66" s="26" t="s">
        <v>25</v>
      </c>
      <c r="P66" s="10">
        <v>95</v>
      </c>
      <c r="Q66" s="10">
        <v>99</v>
      </c>
      <c r="R66" s="10">
        <v>99</v>
      </c>
      <c r="S66" s="10">
        <v>98</v>
      </c>
      <c r="T66" s="10">
        <v>96</v>
      </c>
      <c r="U66" s="27">
        <f t="shared" si="7"/>
        <v>97.4</v>
      </c>
    </row>
    <row r="67" spans="1:21" s="20" customFormat="1" ht="16.5">
      <c r="A67" s="26" t="s">
        <v>33</v>
      </c>
      <c r="B67" s="10">
        <v>99</v>
      </c>
      <c r="C67" s="10">
        <v>100</v>
      </c>
      <c r="D67" s="10">
        <v>100</v>
      </c>
      <c r="E67" s="10">
        <v>98</v>
      </c>
      <c r="F67" s="10">
        <v>99</v>
      </c>
      <c r="G67" s="27">
        <f t="shared" si="6"/>
        <v>99.2</v>
      </c>
      <c r="J67" s="21"/>
      <c r="K67" s="21"/>
      <c r="L67" s="21"/>
      <c r="M67" s="21"/>
      <c r="N67" s="21"/>
      <c r="O67" s="26" t="s">
        <v>21</v>
      </c>
      <c r="P67" s="10">
        <v>93</v>
      </c>
      <c r="Q67" s="10">
        <v>92</v>
      </c>
      <c r="R67" s="10">
        <v>92</v>
      </c>
      <c r="S67" s="10">
        <v>96</v>
      </c>
      <c r="T67" s="10">
        <v>96</v>
      </c>
      <c r="U67" s="27">
        <f t="shared" si="7"/>
        <v>93.8</v>
      </c>
    </row>
    <row r="68" spans="1:21" s="20" customFormat="1" ht="17.25" thickBot="1">
      <c r="A68" s="28" t="s">
        <v>32</v>
      </c>
      <c r="B68" s="39">
        <v>100</v>
      </c>
      <c r="C68" s="39">
        <v>99</v>
      </c>
      <c r="D68" s="39">
        <v>99</v>
      </c>
      <c r="E68" s="39">
        <v>100</v>
      </c>
      <c r="F68" s="39">
        <v>99</v>
      </c>
      <c r="G68" s="29">
        <f t="shared" si="6"/>
        <v>99.4</v>
      </c>
      <c r="J68" s="21"/>
      <c r="K68" s="21"/>
      <c r="L68" s="21"/>
      <c r="M68" s="21"/>
      <c r="N68" s="21"/>
      <c r="O68" s="28" t="s">
        <v>22</v>
      </c>
      <c r="P68" s="39">
        <v>92</v>
      </c>
      <c r="Q68" s="39">
        <v>89</v>
      </c>
      <c r="R68" s="39">
        <v>92</v>
      </c>
      <c r="S68" s="39">
        <v>93</v>
      </c>
      <c r="T68" s="39">
        <v>96</v>
      </c>
      <c r="U68" s="29">
        <f t="shared" si="7"/>
        <v>92.4</v>
      </c>
    </row>
    <row r="69" spans="1:21" s="20" customFormat="1" ht="17.25" thickTop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s="20" customFormat="1" ht="16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1:21" s="20" customFormat="1" ht="16.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1" s="20" customFormat="1" ht="16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s="20" customFormat="1" ht="16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16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ht="16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1:21" ht="16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16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ht="16.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1:21" ht="16.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ht="16.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4" ht="16.5">
      <c r="O84" s="20"/>
    </row>
  </sheetData>
  <sheetProtection/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2016-12-08T12:03:17Z</dcterms:modified>
  <cp:category/>
  <cp:version/>
  <cp:contentType/>
  <cp:contentStatus/>
</cp:coreProperties>
</file>