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460" windowHeight="6240" activeTab="0"/>
  </bookViews>
  <sheets>
    <sheet name="A_6" sheetId="1" r:id="rId1"/>
  </sheets>
  <definedNames>
    <definedName name="a_r1">'A_6'!$B$10</definedName>
    <definedName name="a_r2">'A_6'!$C$10</definedName>
    <definedName name="ap_r1">'A_6'!$B$11</definedName>
    <definedName name="ap_r2">'A_6'!$C$11</definedName>
    <definedName name="b_r1">'A_6'!$I$10</definedName>
    <definedName name="b_r2">'A_6'!$J$10</definedName>
    <definedName name="bp_r1">'A_6'!$I$11</definedName>
    <definedName name="bp_r2">'A_6'!$J$11</definedName>
    <definedName name="c_r1">'A_6'!$B$21</definedName>
    <definedName name="c_r2">'A_6'!$C$21</definedName>
    <definedName name="cp_r1">'A_6'!$B$22</definedName>
    <definedName name="d_r1">'A_6'!$I$21</definedName>
    <definedName name="d_r2">'A_6'!$J$21</definedName>
    <definedName name="dp_r1">'A_6'!$I$22</definedName>
    <definedName name="e_r1">'A_6'!$B$32</definedName>
    <definedName name="e_r2">'A_6'!$C$32</definedName>
    <definedName name="ep_r1">'A_6'!$B$33</definedName>
    <definedName name="f_r1">'A_6'!$I$32</definedName>
    <definedName name="f_r2">'A_6'!$J$32</definedName>
    <definedName name="fp_r1">'A_6'!$I$33</definedName>
    <definedName name="g_r1">'A_6'!$B$43</definedName>
    <definedName name="gp_r1">'A_6'!$B$44</definedName>
    <definedName name="_xlnm.Print_Area" localSheetId="0">'A_6'!$O$1:$V$38</definedName>
  </definedNames>
  <calcPr fullCalcOnLoad="1"/>
</workbook>
</file>

<file path=xl/sharedStrings.xml><?xml version="1.0" encoding="utf-8"?>
<sst xmlns="http://schemas.openxmlformats.org/spreadsheetml/2006/main" count="120" uniqueCount="60">
  <si>
    <t>Averages</t>
  </si>
  <si>
    <t>R1</t>
  </si>
  <si>
    <t>R2</t>
  </si>
  <si>
    <t>R3</t>
  </si>
  <si>
    <t>R4</t>
  </si>
  <si>
    <t>R5</t>
  </si>
  <si>
    <t>Avg.</t>
  </si>
  <si>
    <t>Handicap</t>
  </si>
  <si>
    <t>Pts</t>
  </si>
  <si>
    <t>Total Pts</t>
  </si>
  <si>
    <t>Agg:</t>
  </si>
  <si>
    <t>League Table</t>
  </si>
  <si>
    <t>Agg</t>
  </si>
  <si>
    <t>BSSRA Div. A(iii) Spring 2006</t>
  </si>
  <si>
    <t>Dauntsey's A</t>
  </si>
  <si>
    <t>Elizabeth College A</t>
  </si>
  <si>
    <t>Felsted A</t>
  </si>
  <si>
    <t>Sedbergh B</t>
  </si>
  <si>
    <t>St Bede's A</t>
  </si>
  <si>
    <t>The Oratory A</t>
  </si>
  <si>
    <t>Victoria College B</t>
  </si>
  <si>
    <t>Avcock M</t>
  </si>
  <si>
    <t>Betteley J</t>
  </si>
  <si>
    <t>Knights J</t>
  </si>
  <si>
    <t>Napper A</t>
  </si>
  <si>
    <t>Windsor J</t>
  </si>
  <si>
    <t>Berger O</t>
  </si>
  <si>
    <t>Brett G</t>
  </si>
  <si>
    <t>Coupland C</t>
  </si>
  <si>
    <t>Davies A</t>
  </si>
  <si>
    <t>Vincent J</t>
  </si>
  <si>
    <t>Briggs A</t>
  </si>
  <si>
    <t>Knight P</t>
  </si>
  <si>
    <t>Maher A</t>
  </si>
  <si>
    <t>Waters R</t>
  </si>
  <si>
    <t>Willcocks J</t>
  </si>
  <si>
    <t>Baudains A</t>
  </si>
  <si>
    <t>Coates A</t>
  </si>
  <si>
    <t>Du Feu J</t>
  </si>
  <si>
    <t>Sutton H</t>
  </si>
  <si>
    <t>White C</t>
  </si>
  <si>
    <t>Green M</t>
  </si>
  <si>
    <t>Howson L</t>
  </si>
  <si>
    <t>Ogden G</t>
  </si>
  <si>
    <t>Pimblett A</t>
  </si>
  <si>
    <t>Steven W</t>
  </si>
  <si>
    <t>Atterton B</t>
  </si>
  <si>
    <t>Beardsworth G</t>
  </si>
  <si>
    <t>Kengesa P</t>
  </si>
  <si>
    <t>White B</t>
  </si>
  <si>
    <t>Guy Bartle Creative Media Services</t>
  </si>
  <si>
    <t>www.guybartle.com</t>
  </si>
  <si>
    <t>Avery T</t>
  </si>
  <si>
    <t>Grummitt F</t>
  </si>
  <si>
    <t>Graham N</t>
  </si>
  <si>
    <t>Russ C</t>
  </si>
  <si>
    <t>Tovey M</t>
  </si>
  <si>
    <t>DNS</t>
  </si>
  <si>
    <t>Hunter K</t>
  </si>
  <si>
    <t>Comments: Congratulations to Victoria Collage.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</si>
</sst>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">
    <font>
      <sz val="10"/>
      <name val="Helvetica"/>
      <family val="0"/>
    </font>
    <font>
      <sz val="10"/>
      <name val="Genev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sz val="18"/>
      <name val="Helvetica"/>
      <family val="0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sz val="9"/>
      <name val="Helvetic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NumberFormat="1" applyFill="1" applyBorder="1" applyAlignment="1" applyProtection="1">
      <alignment/>
      <protection/>
    </xf>
    <xf numFmtId="0" fontId="0" fillId="0" borderId="1" xfId="0" applyFont="1" applyBorder="1" applyAlignment="1">
      <alignment horizontal="right"/>
    </xf>
    <xf numFmtId="0" fontId="0" fillId="0" borderId="0" xfId="0" applyNumberFormat="1" applyFill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0" xfId="18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DDDDD"/>
      <rgbColor rgb="00BBBBBB"/>
      <rgbColor rgb="00999999"/>
      <rgbColor rgb="00777777"/>
      <rgbColor rgb="00555555"/>
      <rgbColor rgb="00333333"/>
      <rgbColor rgb="00000000"/>
      <rgbColor rgb="00004499"/>
      <rgbColor rgb="00EEEE00"/>
      <rgbColor rgb="0000CC00"/>
      <rgbColor rgb="00DD0000"/>
      <rgbColor rgb="00EEEEBB"/>
      <rgbColor rgb="00558800"/>
      <rgbColor rgb="00FFBB00"/>
      <rgbColor rgb="0000BB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uybartle.com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47"/>
  <sheetViews>
    <sheetView showZeros="0" tabSelected="1" showOutlineSymbols="0" workbookViewId="0" topLeftCell="A1">
      <selection activeCell="A2" sqref="A2"/>
    </sheetView>
  </sheetViews>
  <sheetFormatPr defaultColWidth="8.421875" defaultRowHeight="12.75"/>
  <cols>
    <col min="1" max="1" width="19.57421875" style="0" customWidth="1"/>
    <col min="2" max="6" width="4.7109375" style="2" customWidth="1"/>
    <col min="7" max="7" width="5.00390625" style="0" customWidth="1"/>
    <col min="8" max="8" width="19.57421875" style="0" customWidth="1"/>
    <col min="9" max="13" width="4.7109375" style="2" customWidth="1"/>
    <col min="14" max="14" width="5.00390625" style="0" customWidth="1"/>
    <col min="15" max="15" width="14.8515625" style="0" customWidth="1"/>
    <col min="16" max="20" width="5.00390625" style="0" customWidth="1"/>
    <col min="21" max="21" width="5.00390625" style="10" customWidth="1"/>
    <col min="249" max="16384" width="9.140625" style="0" customWidth="1"/>
  </cols>
  <sheetData>
    <row r="1" spans="1:15" ht="21" customHeight="1">
      <c r="A1" s="5" t="s">
        <v>13</v>
      </c>
      <c r="O1" s="5" t="str">
        <f>A1</f>
        <v>BSSRA Div. A(iii) Spring 2006</v>
      </c>
    </row>
    <row r="2" ht="21" customHeight="1">
      <c r="O2" s="5" t="s">
        <v>0</v>
      </c>
    </row>
    <row r="3" spans="1:21" ht="12.75">
      <c r="A3" s="6" t="s">
        <v>14</v>
      </c>
      <c r="B3" s="17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/>
      <c r="H3" s="6" t="s">
        <v>15</v>
      </c>
      <c r="I3" s="17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12"/>
      <c r="O3" s="12"/>
      <c r="P3" s="9" t="s">
        <v>1</v>
      </c>
      <c r="Q3" s="11" t="s">
        <v>2</v>
      </c>
      <c r="R3" s="11" t="s">
        <v>3</v>
      </c>
      <c r="S3" s="11" t="s">
        <v>4</v>
      </c>
      <c r="T3" s="11" t="s">
        <v>5</v>
      </c>
      <c r="U3" s="13" t="s">
        <v>6</v>
      </c>
    </row>
    <row r="4" spans="1:21" ht="12.75">
      <c r="A4" s="15" t="s">
        <v>52</v>
      </c>
      <c r="B4" s="7">
        <v>91</v>
      </c>
      <c r="C4" s="11">
        <v>91</v>
      </c>
      <c r="D4" s="11">
        <v>95</v>
      </c>
      <c r="E4" s="11">
        <v>93</v>
      </c>
      <c r="F4" s="11">
        <v>87</v>
      </c>
      <c r="G4" s="12"/>
      <c r="H4" s="15" t="s">
        <v>31</v>
      </c>
      <c r="I4" s="7">
        <v>91</v>
      </c>
      <c r="J4" s="11">
        <v>95</v>
      </c>
      <c r="K4" s="11">
        <v>94</v>
      </c>
      <c r="L4" s="11">
        <v>94</v>
      </c>
      <c r="M4" s="11">
        <v>95</v>
      </c>
      <c r="N4" s="12"/>
      <c r="O4" s="7" t="str">
        <f>$A$15</f>
        <v>Atterton B</v>
      </c>
      <c r="P4" s="12">
        <f>IF($B$15="","",$B$15)</f>
        <v>98</v>
      </c>
      <c r="Q4" s="12">
        <f>IF($C$15="","",$C$15)</f>
        <v>96</v>
      </c>
      <c r="R4" s="12">
        <f>IF($D$15="","",$D$15)</f>
        <v>99</v>
      </c>
      <c r="S4" s="12">
        <f>IF($E$15="","",$E$15)</f>
        <v>98</v>
      </c>
      <c r="T4" s="12">
        <f>IF($F$15="","",$F$15)</f>
        <v>97</v>
      </c>
      <c r="U4" s="13">
        <f>AVERAGE(P4:T4)</f>
        <v>97.6</v>
      </c>
    </row>
    <row r="5" spans="1:21" ht="12.75">
      <c r="A5" s="15" t="s">
        <v>53</v>
      </c>
      <c r="B5" s="7">
        <v>91</v>
      </c>
      <c r="C5" s="11">
        <v>94</v>
      </c>
      <c r="D5" s="11">
        <v>91</v>
      </c>
      <c r="E5" s="11">
        <v>94</v>
      </c>
      <c r="F5" s="11">
        <v>87</v>
      </c>
      <c r="G5" s="12"/>
      <c r="H5" s="15" t="s">
        <v>32</v>
      </c>
      <c r="I5" s="7">
        <v>93</v>
      </c>
      <c r="J5" s="11">
        <v>95</v>
      </c>
      <c r="K5" s="11">
        <v>96</v>
      </c>
      <c r="L5" s="11">
        <v>97</v>
      </c>
      <c r="M5" s="11">
        <v>87</v>
      </c>
      <c r="N5" s="12"/>
      <c r="O5" s="12" t="str">
        <f>$A$38</f>
        <v>Coates A</v>
      </c>
      <c r="P5" s="12">
        <f>IF($B$38="","",$B$38)</f>
        <v>95</v>
      </c>
      <c r="Q5" s="12">
        <f>IF($C$38="","",$C$38)</f>
        <v>97</v>
      </c>
      <c r="R5" s="12">
        <f>IF($D$38="","",$D$38)</f>
        <v>93</v>
      </c>
      <c r="S5" s="12">
        <f>IF($E$38="","",$E$38)</f>
        <v>96</v>
      </c>
      <c r="T5" s="12">
        <f>IF($F$38="","",$F$38)</f>
        <v>95</v>
      </c>
      <c r="U5" s="13">
        <f>AVERAGE(P5:T5)</f>
        <v>95.2</v>
      </c>
    </row>
    <row r="6" spans="1:21" ht="12.75">
      <c r="A6" s="15" t="s">
        <v>54</v>
      </c>
      <c r="B6" s="7">
        <v>99</v>
      </c>
      <c r="C6" s="11">
        <v>94</v>
      </c>
      <c r="D6" s="11">
        <v>93</v>
      </c>
      <c r="E6" s="11">
        <v>96</v>
      </c>
      <c r="F6" s="11">
        <v>94</v>
      </c>
      <c r="G6" s="12"/>
      <c r="H6" s="15" t="s">
        <v>33</v>
      </c>
      <c r="I6" s="7">
        <v>85</v>
      </c>
      <c r="J6" s="11">
        <v>92</v>
      </c>
      <c r="K6" s="11">
        <v>86</v>
      </c>
      <c r="L6" s="11">
        <v>92</v>
      </c>
      <c r="M6" s="11">
        <v>95</v>
      </c>
      <c r="N6" s="12"/>
      <c r="O6" s="7" t="str">
        <f>$A$6</f>
        <v>Graham N</v>
      </c>
      <c r="P6" s="7">
        <f>IF($B$6="","",$B$6)</f>
        <v>99</v>
      </c>
      <c r="Q6" s="7">
        <f>IF($C$6="","",$C$6)</f>
        <v>94</v>
      </c>
      <c r="R6" s="7">
        <f>IF($D$6="","",$D$6)</f>
        <v>93</v>
      </c>
      <c r="S6" s="7">
        <f>IF($E$6="","",$E$6)</f>
        <v>96</v>
      </c>
      <c r="T6" s="7">
        <f>IF($F$6="","",$F$6)</f>
        <v>94</v>
      </c>
      <c r="U6" s="13">
        <f>AVERAGE(P6:T6)</f>
        <v>95.2</v>
      </c>
    </row>
    <row r="7" spans="1:21" ht="12.75">
      <c r="A7" s="15" t="s">
        <v>55</v>
      </c>
      <c r="B7" s="7">
        <v>91</v>
      </c>
      <c r="C7" s="11">
        <v>90</v>
      </c>
      <c r="D7" s="11">
        <v>96</v>
      </c>
      <c r="E7" s="11">
        <v>93</v>
      </c>
      <c r="F7" s="11">
        <v>87</v>
      </c>
      <c r="G7" s="12"/>
      <c r="H7" s="15" t="s">
        <v>34</v>
      </c>
      <c r="I7" s="7">
        <v>96</v>
      </c>
      <c r="J7" s="11">
        <v>88</v>
      </c>
      <c r="K7" s="11">
        <v>94</v>
      </c>
      <c r="L7" s="11">
        <v>96</v>
      </c>
      <c r="M7" s="11">
        <v>87</v>
      </c>
      <c r="N7" s="12"/>
      <c r="O7" s="7" t="str">
        <f>$H$17</f>
        <v>Ogden G</v>
      </c>
      <c r="P7" s="12">
        <f>IF($I$17="","",$I$17)</f>
        <v>93</v>
      </c>
      <c r="Q7" s="12">
        <f>IF($J$17="","",$J$17)</f>
        <v>96</v>
      </c>
      <c r="R7" s="12">
        <f>IF($K$17="","",$K$17)</f>
        <v>94</v>
      </c>
      <c r="S7" s="12">
        <f>IF($L$17="","",$L$17)</f>
        <v>96</v>
      </c>
      <c r="T7" s="12">
        <f>IF($M$17="","",$M$17)</f>
        <v>96</v>
      </c>
      <c r="U7" s="13">
        <f>AVERAGE(P7:T7)</f>
        <v>95</v>
      </c>
    </row>
    <row r="8" spans="1:21" ht="12.75">
      <c r="A8" s="15" t="s">
        <v>56</v>
      </c>
      <c r="B8" s="7">
        <v>82</v>
      </c>
      <c r="C8" s="11">
        <v>84</v>
      </c>
      <c r="D8" s="11">
        <v>86</v>
      </c>
      <c r="E8" s="11">
        <v>88</v>
      </c>
      <c r="F8" s="11">
        <v>86</v>
      </c>
      <c r="G8" s="12"/>
      <c r="H8" s="15" t="s">
        <v>35</v>
      </c>
      <c r="I8" s="7">
        <v>85</v>
      </c>
      <c r="J8" s="11">
        <v>87</v>
      </c>
      <c r="K8" s="11">
        <v>81</v>
      </c>
      <c r="L8" s="11">
        <v>89</v>
      </c>
      <c r="M8" s="11">
        <v>87</v>
      </c>
      <c r="N8" s="12"/>
      <c r="O8" s="12" t="str">
        <f>$A$41</f>
        <v>White C</v>
      </c>
      <c r="P8" s="12">
        <f>IF($B$41="","",$B$41)</f>
        <v>94</v>
      </c>
      <c r="Q8" s="12">
        <f>IF($C$41="","",$C$41)</f>
        <v>93</v>
      </c>
      <c r="R8" s="12">
        <f>IF($D$41="","",$D$41)</f>
        <v>95</v>
      </c>
      <c r="S8" s="12">
        <f>IF($E$41="","",$E$41)</f>
        <v>95</v>
      </c>
      <c r="T8" s="12">
        <f>IF($F$41="","",$F$41)</f>
        <v>93</v>
      </c>
      <c r="U8" s="13">
        <f>AVERAGE(P8:T8)</f>
        <v>94</v>
      </c>
    </row>
    <row r="9" spans="1:21" ht="12.75">
      <c r="A9" s="8" t="s">
        <v>7</v>
      </c>
      <c r="B9" s="7"/>
      <c r="C9" s="11">
        <f>IF(C4="","",B9)</f>
        <v>0</v>
      </c>
      <c r="D9" s="11">
        <f>IF(D4="","",C9)</f>
        <v>0</v>
      </c>
      <c r="E9" s="11">
        <f>IF(E4="","",D9)</f>
        <v>0</v>
      </c>
      <c r="F9" s="11">
        <f>IF(F4="","",E9)</f>
        <v>0</v>
      </c>
      <c r="G9" s="3"/>
      <c r="H9" s="3" t="s">
        <v>7</v>
      </c>
      <c r="I9" s="11"/>
      <c r="J9" s="11">
        <f>IF(J4="","",I9)</f>
        <v>0</v>
      </c>
      <c r="K9" s="11">
        <f>IF(K4="","",J9)</f>
        <v>0</v>
      </c>
      <c r="L9" s="11">
        <f>IF(L4="","",K9)</f>
        <v>0</v>
      </c>
      <c r="M9" s="11">
        <f>IF(M4="","",L9)</f>
        <v>0</v>
      </c>
      <c r="N9" s="12"/>
      <c r="O9" s="7" t="str">
        <f>$H$4</f>
        <v>Briggs A</v>
      </c>
      <c r="P9" s="7">
        <f>IF($I$4="","",$I$4)</f>
        <v>91</v>
      </c>
      <c r="Q9" s="7">
        <f>IF($J$4="","",$J$4)</f>
        <v>95</v>
      </c>
      <c r="R9" s="7">
        <f>IF($K$4="","",$K$4)</f>
        <v>94</v>
      </c>
      <c r="S9" s="7">
        <f>IF($L$4="","",$L$4)</f>
        <v>94</v>
      </c>
      <c r="T9" s="7">
        <f>IF($M$4="","",$M$4)</f>
        <v>95</v>
      </c>
      <c r="U9" s="13">
        <f>AVERAGE(P9:T9)</f>
        <v>93.8</v>
      </c>
    </row>
    <row r="10" spans="1:21" ht="12.75">
      <c r="A10" s="12"/>
      <c r="B10" s="14">
        <f>SUM(B4:B9)</f>
        <v>454</v>
      </c>
      <c r="C10" s="14">
        <f>SUM(C4:C9)</f>
        <v>453</v>
      </c>
      <c r="D10" s="14">
        <f>SUM(D4:D9)</f>
        <v>461</v>
      </c>
      <c r="E10" s="14">
        <f>SUM(E4:E9)</f>
        <v>464</v>
      </c>
      <c r="F10" s="14">
        <f>SUM(F4:F9)</f>
        <v>441</v>
      </c>
      <c r="G10" s="12"/>
      <c r="H10" s="12"/>
      <c r="I10" s="16">
        <f>SUM(I4:I9)</f>
        <v>450</v>
      </c>
      <c r="J10" s="14">
        <f>SUM(J4:J9)</f>
        <v>457</v>
      </c>
      <c r="K10" s="14">
        <f>SUM(K4:K9)</f>
        <v>451</v>
      </c>
      <c r="L10" s="14">
        <f>SUM(L4:L9)</f>
        <v>468</v>
      </c>
      <c r="M10" s="14">
        <f>SUM(M4:M9)</f>
        <v>451</v>
      </c>
      <c r="N10" s="12"/>
      <c r="O10" s="7" t="str">
        <f>$H$29</f>
        <v>Davies A</v>
      </c>
      <c r="P10" s="12">
        <f>IF($I$29="","",$I$29)</f>
        <v>90</v>
      </c>
      <c r="Q10" s="12">
        <f>IF($J$29="","",$J$29)</f>
        <v>95</v>
      </c>
      <c r="R10" s="12">
        <f>IF($K$29="","",$K$29)</f>
        <v>96</v>
      </c>
      <c r="S10" s="12">
        <f>IF($L$29="","",$L$29)</f>
      </c>
      <c r="T10" s="12">
        <f>IF($M$29="","",$M$29)</f>
      </c>
      <c r="U10" s="13">
        <f>AVERAGE(P10:T10)</f>
        <v>93.66666666666667</v>
      </c>
    </row>
    <row r="11" spans="1:21" ht="12.75">
      <c r="A11" s="11" t="s">
        <v>8</v>
      </c>
      <c r="B11" s="11">
        <v>5</v>
      </c>
      <c r="C11" s="11">
        <v>5</v>
      </c>
      <c r="D11" s="11">
        <v>5</v>
      </c>
      <c r="E11" s="11">
        <v>4</v>
      </c>
      <c r="F11" s="11">
        <v>3</v>
      </c>
      <c r="G11" s="12"/>
      <c r="H11" s="11" t="s">
        <v>8</v>
      </c>
      <c r="I11" s="11">
        <v>4</v>
      </c>
      <c r="J11" s="11">
        <v>6</v>
      </c>
      <c r="K11" s="11">
        <v>4</v>
      </c>
      <c r="L11" s="11">
        <v>6</v>
      </c>
      <c r="M11" s="11">
        <v>5</v>
      </c>
      <c r="N11" s="12"/>
      <c r="O11" s="7" t="str">
        <f>$H$5</f>
        <v>Knight P</v>
      </c>
      <c r="P11" s="7">
        <f>IF($I$5="","",$I$5)</f>
        <v>93</v>
      </c>
      <c r="Q11" s="7">
        <f>IF($J$5="","",$J$5)</f>
        <v>95</v>
      </c>
      <c r="R11" s="7">
        <f>IF($K$5="","",$K$5)</f>
        <v>96</v>
      </c>
      <c r="S11" s="7">
        <f>IF($L$5="","",$L$5)</f>
        <v>97</v>
      </c>
      <c r="T11" s="7">
        <f>IF($M$5="","",$M$5)</f>
        <v>87</v>
      </c>
      <c r="U11" s="13">
        <f>AVERAGE(P11:T11)</f>
        <v>93.6</v>
      </c>
    </row>
    <row r="12" spans="1:21" ht="12.75">
      <c r="A12" s="11" t="s">
        <v>9</v>
      </c>
      <c r="B12" s="4">
        <f>SUM(B11:F11)</f>
        <v>22</v>
      </c>
      <c r="C12" s="11"/>
      <c r="D12" s="11"/>
      <c r="E12" s="11" t="s">
        <v>10</v>
      </c>
      <c r="F12" s="4">
        <f>SUM(B10:F10)</f>
        <v>2273</v>
      </c>
      <c r="G12" s="12"/>
      <c r="H12" s="11" t="s">
        <v>9</v>
      </c>
      <c r="I12" s="4">
        <f>SUM(I11:M11)</f>
        <v>25</v>
      </c>
      <c r="J12" s="11"/>
      <c r="K12" s="11"/>
      <c r="L12" s="11" t="s">
        <v>10</v>
      </c>
      <c r="M12" s="4">
        <f>SUM(I10:M10)</f>
        <v>2277</v>
      </c>
      <c r="N12" s="12"/>
      <c r="O12" s="7" t="str">
        <f>$A$19</f>
        <v>White B</v>
      </c>
      <c r="P12" s="12">
        <f>IF($B$19="","",$B$19)</f>
        <v>95</v>
      </c>
      <c r="Q12" s="12">
        <f>IF($C$19="","",$C$19)</f>
        <v>90</v>
      </c>
      <c r="R12" s="12">
        <f>IF($D$19="","",$D$19)</f>
        <v>94</v>
      </c>
      <c r="S12" s="12">
        <f>IF($E$19="","",$E$19)</f>
        <v>94</v>
      </c>
      <c r="T12" s="12">
        <f>IF($F$19="","",$F$19)</f>
        <v>95</v>
      </c>
      <c r="U12" s="13">
        <f>AVERAGE(P12:T12)</f>
        <v>93.6</v>
      </c>
    </row>
    <row r="13" spans="1:21" ht="12.75">
      <c r="A13" s="12"/>
      <c r="B13" s="11"/>
      <c r="C13" s="11"/>
      <c r="D13" s="11"/>
      <c r="E13" s="11"/>
      <c r="F13" s="11"/>
      <c r="G13" s="12"/>
      <c r="H13" s="12"/>
      <c r="I13" s="11"/>
      <c r="J13" s="11"/>
      <c r="K13" s="11"/>
      <c r="L13" s="11"/>
      <c r="M13" s="11"/>
      <c r="N13" s="12"/>
      <c r="O13" s="7" t="str">
        <f>$A$16</f>
        <v>Beardsworth G</v>
      </c>
      <c r="P13" s="12">
        <f>IF($B$16="","",$B$16)</f>
        <v>92</v>
      </c>
      <c r="Q13" s="12">
        <f>IF($C$16="","",$C$16)</f>
        <v>91</v>
      </c>
      <c r="R13" s="12">
        <f>IF($D$16="","",$D$16)</f>
        <v>94</v>
      </c>
      <c r="S13" s="12">
        <f>IF($E$16="","",$E$16)</f>
        <v>95</v>
      </c>
      <c r="T13" s="12">
        <f>IF($F$16="","",$F$16)</f>
        <v>93</v>
      </c>
      <c r="U13" s="13">
        <f>AVERAGE(P13:T13)</f>
        <v>93</v>
      </c>
    </row>
    <row r="14" spans="1:21" ht="12.75">
      <c r="A14" s="6" t="s">
        <v>16</v>
      </c>
      <c r="B14" s="17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1"/>
      <c r="H14" s="6" t="s">
        <v>17</v>
      </c>
      <c r="I14" s="17" t="s">
        <v>1</v>
      </c>
      <c r="J14" s="2" t="s">
        <v>2</v>
      </c>
      <c r="K14" s="2" t="s">
        <v>3</v>
      </c>
      <c r="L14" s="2" t="s">
        <v>4</v>
      </c>
      <c r="M14" s="2" t="s">
        <v>5</v>
      </c>
      <c r="N14" s="12"/>
      <c r="O14" s="7" t="str">
        <f>$A$27</f>
        <v>Betteley J</v>
      </c>
      <c r="P14" s="12">
        <f>IF($B$27="","",$B$27)</f>
        <v>96</v>
      </c>
      <c r="Q14" s="12">
        <f>IF($C$27="","",$C$27)</f>
        <v>90</v>
      </c>
      <c r="R14" s="12">
        <f>IF($D$27="","",$D$27)</f>
        <v>91</v>
      </c>
      <c r="S14" s="12">
        <f>IF($E$27="","",$E$27)</f>
        <v>94</v>
      </c>
      <c r="T14" s="12">
        <f>IF($F$27="","",$F$27)</f>
        <v>94</v>
      </c>
      <c r="U14" s="13">
        <f>AVERAGE(P14:T14)</f>
        <v>93</v>
      </c>
    </row>
    <row r="15" spans="1:21" ht="12.75">
      <c r="A15" s="15" t="s">
        <v>46</v>
      </c>
      <c r="B15" s="7">
        <v>98</v>
      </c>
      <c r="C15" s="11">
        <v>96</v>
      </c>
      <c r="D15" s="11">
        <v>99</v>
      </c>
      <c r="E15" s="11">
        <v>98</v>
      </c>
      <c r="F15" s="11">
        <v>97</v>
      </c>
      <c r="G15" s="12"/>
      <c r="H15" s="15" t="s">
        <v>41</v>
      </c>
      <c r="I15" s="7">
        <v>88</v>
      </c>
      <c r="J15" s="11">
        <v>82</v>
      </c>
      <c r="K15" s="11">
        <v>79</v>
      </c>
      <c r="L15" s="11">
        <v>87</v>
      </c>
      <c r="M15" s="11">
        <v>62</v>
      </c>
      <c r="N15" s="12"/>
      <c r="O15" s="12" t="str">
        <f>$A$40</f>
        <v>Sutton H</v>
      </c>
      <c r="P15" s="12">
        <f>IF($B$40="","",$B$40)</f>
        <v>97</v>
      </c>
      <c r="Q15" s="12">
        <f>IF($C$40="","",$C$40)</f>
        <v>91</v>
      </c>
      <c r="R15" s="12">
        <f>IF($D$40="","",$D$40)</f>
        <v>94</v>
      </c>
      <c r="S15" s="12">
        <f>IF($E$40="","",$E$40)</f>
        <v>93</v>
      </c>
      <c r="T15" s="12">
        <f>IF($F$40="","",$F$40)</f>
        <v>90</v>
      </c>
      <c r="U15" s="13">
        <f>AVERAGE(P15:T15)</f>
        <v>93</v>
      </c>
    </row>
    <row r="16" spans="1:21" ht="12.75">
      <c r="A16" s="15" t="s">
        <v>47</v>
      </c>
      <c r="B16" s="7">
        <v>92</v>
      </c>
      <c r="C16" s="11">
        <v>91</v>
      </c>
      <c r="D16" s="11">
        <v>94</v>
      </c>
      <c r="E16" s="11">
        <v>95</v>
      </c>
      <c r="F16" s="11">
        <v>93</v>
      </c>
      <c r="G16" s="12"/>
      <c r="H16" s="15" t="s">
        <v>42</v>
      </c>
      <c r="I16" s="7">
        <v>86</v>
      </c>
      <c r="J16" s="11">
        <v>84</v>
      </c>
      <c r="K16" s="11">
        <v>84</v>
      </c>
      <c r="L16" s="11">
        <v>90</v>
      </c>
      <c r="M16" s="2" t="s">
        <v>57</v>
      </c>
      <c r="N16" s="12"/>
      <c r="O16" s="7" t="str">
        <f>$A$18</f>
        <v>Kengesa P</v>
      </c>
      <c r="P16" s="12">
        <f>IF($B$18="","",$B$18)</f>
        <v>92</v>
      </c>
      <c r="Q16" s="12">
        <f>IF($C$18="","",$C$18)</f>
        <v>91</v>
      </c>
      <c r="R16" s="12">
        <f>IF($D$18="","",$D$18)</f>
        <v>92</v>
      </c>
      <c r="S16" s="12">
        <f>IF($E$18="","",$E$18)</f>
        <v>91</v>
      </c>
      <c r="T16" s="12">
        <f>IF($F$18="","",$F$18)</f>
        <v>96</v>
      </c>
      <c r="U16" s="13">
        <f>AVERAGE(P16:T16)</f>
        <v>92.4</v>
      </c>
    </row>
    <row r="17" spans="1:21" ht="12.75">
      <c r="A17" s="15" t="s">
        <v>58</v>
      </c>
      <c r="B17" s="7">
        <v>94</v>
      </c>
      <c r="C17" s="11">
        <v>84</v>
      </c>
      <c r="D17" s="11">
        <v>90</v>
      </c>
      <c r="E17" s="11">
        <v>89</v>
      </c>
      <c r="F17" s="11">
        <v>89</v>
      </c>
      <c r="G17" s="12"/>
      <c r="H17" s="15" t="s">
        <v>43</v>
      </c>
      <c r="I17" s="7">
        <v>93</v>
      </c>
      <c r="J17" s="11">
        <v>96</v>
      </c>
      <c r="K17" s="11">
        <v>94</v>
      </c>
      <c r="L17" s="11">
        <v>96</v>
      </c>
      <c r="M17" s="11">
        <v>96</v>
      </c>
      <c r="N17" s="12"/>
      <c r="O17" s="7" t="str">
        <f>$H$7</f>
        <v>Waters R</v>
      </c>
      <c r="P17" s="7">
        <f>IF($I$7="","",$I$7)</f>
        <v>96</v>
      </c>
      <c r="Q17" s="7">
        <f>IF($J$7="","",$J$7)</f>
        <v>88</v>
      </c>
      <c r="R17" s="7">
        <f>IF($K$7="","",$K$7)</f>
        <v>94</v>
      </c>
      <c r="S17" s="7">
        <f>IF($L$7="","",$L$7)</f>
        <v>96</v>
      </c>
      <c r="T17" s="7">
        <f>IF($M$7="","",$M$7)</f>
        <v>87</v>
      </c>
      <c r="U17" s="13">
        <f>AVERAGE(P17:T17)</f>
        <v>92.2</v>
      </c>
    </row>
    <row r="18" spans="1:21" ht="12.75">
      <c r="A18" s="15" t="s">
        <v>48</v>
      </c>
      <c r="B18" s="7">
        <v>92</v>
      </c>
      <c r="C18" s="11">
        <v>91</v>
      </c>
      <c r="D18" s="11">
        <v>92</v>
      </c>
      <c r="E18" s="11">
        <v>91</v>
      </c>
      <c r="F18" s="11">
        <v>96</v>
      </c>
      <c r="G18" s="12"/>
      <c r="H18" s="15" t="s">
        <v>44</v>
      </c>
      <c r="I18" s="7">
        <v>89</v>
      </c>
      <c r="J18" s="11">
        <v>90</v>
      </c>
      <c r="K18" s="11">
        <v>87</v>
      </c>
      <c r="L18" s="11">
        <v>85</v>
      </c>
      <c r="M18" s="11">
        <v>88</v>
      </c>
      <c r="N18" s="12"/>
      <c r="O18" s="12" t="str">
        <f>$A$37</f>
        <v>Baudains A</v>
      </c>
      <c r="P18" s="12">
        <f>IF($B$37="","",$B$37)</f>
        <v>91</v>
      </c>
      <c r="Q18" s="12">
        <f>IF($C$37="","",$C$37)</f>
        <v>93</v>
      </c>
      <c r="R18" s="12">
        <f>IF($D$37="","",$D$37)</f>
        <v>87</v>
      </c>
      <c r="S18" s="12">
        <f>IF($E$37="","",$E$37)</f>
        <v>94</v>
      </c>
      <c r="T18" s="12">
        <f>IF($F$37="","",$F$37)</f>
        <v>95</v>
      </c>
      <c r="U18" s="13">
        <f>AVERAGE(P18:T18)</f>
        <v>92</v>
      </c>
    </row>
    <row r="19" spans="1:21" ht="12.75">
      <c r="A19" s="15" t="s">
        <v>49</v>
      </c>
      <c r="B19" s="7">
        <v>95</v>
      </c>
      <c r="C19" s="11">
        <v>90</v>
      </c>
      <c r="D19" s="11">
        <v>94</v>
      </c>
      <c r="E19" s="11">
        <v>94</v>
      </c>
      <c r="F19" s="11">
        <v>95</v>
      </c>
      <c r="G19" s="12"/>
      <c r="H19" s="15" t="s">
        <v>45</v>
      </c>
      <c r="I19" s="7">
        <v>90</v>
      </c>
      <c r="J19" s="11">
        <v>91</v>
      </c>
      <c r="K19" s="11">
        <v>85</v>
      </c>
      <c r="L19" s="11">
        <v>79</v>
      </c>
      <c r="M19" s="11">
        <v>81</v>
      </c>
      <c r="N19" s="12"/>
      <c r="O19" s="12" t="str">
        <f>$A$39</f>
        <v>Du Feu J</v>
      </c>
      <c r="P19" s="12">
        <f>IF($B$39="","",$B$39)</f>
        <v>89</v>
      </c>
      <c r="Q19" s="12">
        <f>IF($C$39="","",$C$39)</f>
        <v>94</v>
      </c>
      <c r="R19" s="12">
        <f>IF($D$39="","",$D$39)</f>
        <v>93</v>
      </c>
      <c r="S19" s="12">
        <f>IF($E$39="","",$E$39)</f>
        <v>95</v>
      </c>
      <c r="T19" s="12">
        <f>IF($F$39="","",$F$39)</f>
        <v>88</v>
      </c>
      <c r="U19" s="13">
        <f>AVERAGE(P19:T19)</f>
        <v>91.8</v>
      </c>
    </row>
    <row r="20" spans="1:21" ht="12.75">
      <c r="A20" s="3" t="s">
        <v>7</v>
      </c>
      <c r="B20" s="11"/>
      <c r="C20" s="11">
        <f>IF(C15="","",B20)</f>
        <v>0</v>
      </c>
      <c r="D20" s="11">
        <f>IF(D15="","",C20)</f>
        <v>0</v>
      </c>
      <c r="E20" s="11">
        <f>IF(E15="","",D20)</f>
        <v>0</v>
      </c>
      <c r="F20" s="11">
        <f>IF(F15="","",E20)</f>
        <v>0</v>
      </c>
      <c r="G20" s="3"/>
      <c r="H20" s="3" t="s">
        <v>7</v>
      </c>
      <c r="I20" s="11"/>
      <c r="J20" s="11">
        <f>IF(J15="","",I20)</f>
        <v>0</v>
      </c>
      <c r="K20" s="11">
        <f>IF(K15="","",J20)</f>
        <v>0</v>
      </c>
      <c r="L20" s="11">
        <f>IF(L15="","",K20)</f>
        <v>0</v>
      </c>
      <c r="M20" s="11">
        <f>IF(M15="","",L20)</f>
        <v>0</v>
      </c>
      <c r="N20" s="12"/>
      <c r="O20" s="7" t="str">
        <f>$A$4</f>
        <v>Avery T</v>
      </c>
      <c r="P20" s="7">
        <f>IF($B$4="","",$B$4)</f>
        <v>91</v>
      </c>
      <c r="Q20" s="7">
        <f>IF($C$4="","",$C$4)</f>
        <v>91</v>
      </c>
      <c r="R20" s="7">
        <f>IF($D$4="","",$D$4)</f>
        <v>95</v>
      </c>
      <c r="S20" s="7">
        <f>IF($E$4="","",$E$4)</f>
        <v>93</v>
      </c>
      <c r="T20" s="7">
        <f>IF($F$4="","",$F$4)</f>
        <v>87</v>
      </c>
      <c r="U20" s="13">
        <f>AVERAGE(P20:T20)</f>
        <v>91.4</v>
      </c>
    </row>
    <row r="21" spans="1:21" ht="12.75">
      <c r="A21" s="12"/>
      <c r="B21" s="14">
        <f>SUM(B15:B20)</f>
        <v>471</v>
      </c>
      <c r="C21" s="14">
        <f>SUM(C15:C20)</f>
        <v>452</v>
      </c>
      <c r="D21" s="14">
        <f>SUM(D15:D20)</f>
        <v>469</v>
      </c>
      <c r="E21" s="14">
        <f>SUM(E15:E20)</f>
        <v>467</v>
      </c>
      <c r="F21" s="14">
        <f>SUM(F15:F20)</f>
        <v>470</v>
      </c>
      <c r="G21" s="12"/>
      <c r="H21" s="12"/>
      <c r="I21" s="16">
        <f>SUM(I15:I20)</f>
        <v>446</v>
      </c>
      <c r="J21" s="14">
        <f>SUM(J15:J20)</f>
        <v>443</v>
      </c>
      <c r="K21" s="14">
        <f>SUM(K15:K20)</f>
        <v>429</v>
      </c>
      <c r="L21" s="14">
        <f>SUM(L15:L20)</f>
        <v>437</v>
      </c>
      <c r="M21" s="14">
        <f>SUM(M15:M20)</f>
        <v>327</v>
      </c>
      <c r="N21" s="12"/>
      <c r="O21" s="7" t="str">
        <f>$A$5</f>
        <v>Grummitt F</v>
      </c>
      <c r="P21" s="7">
        <f>IF($B$5="","",$B$5)</f>
        <v>91</v>
      </c>
      <c r="Q21" s="7">
        <f>IF($C$5="","",$C$5)</f>
        <v>94</v>
      </c>
      <c r="R21" s="7">
        <f>IF($D$5="","",$D$5)</f>
        <v>91</v>
      </c>
      <c r="S21" s="7">
        <f>IF($E$5="","",$E$5)</f>
        <v>94</v>
      </c>
      <c r="T21" s="7">
        <f>IF($F$5="","",$F$5)</f>
        <v>87</v>
      </c>
      <c r="U21" s="13">
        <f>AVERAGE(P21:T21)</f>
        <v>91.4</v>
      </c>
    </row>
    <row r="22" spans="1:21" ht="12.75">
      <c r="A22" s="11" t="s">
        <v>8</v>
      </c>
      <c r="B22" s="11">
        <v>7</v>
      </c>
      <c r="C22" s="11">
        <v>4</v>
      </c>
      <c r="D22" s="11">
        <v>7</v>
      </c>
      <c r="E22" s="11">
        <v>5</v>
      </c>
      <c r="F22" s="11">
        <v>7</v>
      </c>
      <c r="G22" s="12"/>
      <c r="H22" s="11" t="s">
        <v>8</v>
      </c>
      <c r="I22" s="11">
        <v>3</v>
      </c>
      <c r="J22" s="11">
        <v>2</v>
      </c>
      <c r="K22" s="11">
        <v>1</v>
      </c>
      <c r="L22" s="11">
        <v>2</v>
      </c>
      <c r="M22" s="11">
        <v>2</v>
      </c>
      <c r="N22" s="12"/>
      <c r="O22" s="7" t="str">
        <f>$A$7</f>
        <v>Russ C</v>
      </c>
      <c r="P22" s="7">
        <f>IF($B$7="","",$B$7)</f>
        <v>91</v>
      </c>
      <c r="Q22" s="7">
        <f>IF($C$7="","",$C$7)</f>
        <v>90</v>
      </c>
      <c r="R22" s="7">
        <f>IF($D$7="","",$D$7)</f>
        <v>96</v>
      </c>
      <c r="S22" s="7">
        <f>IF($E$7="","",$E$7)</f>
        <v>93</v>
      </c>
      <c r="T22" s="7">
        <f>IF($F$7="","",$F$7)</f>
        <v>87</v>
      </c>
      <c r="U22" s="13">
        <f>AVERAGE(P22:T22)</f>
        <v>91.4</v>
      </c>
    </row>
    <row r="23" spans="1:21" ht="12.75">
      <c r="A23" s="11" t="s">
        <v>9</v>
      </c>
      <c r="B23" s="4">
        <f>SUM(B22:F22)</f>
        <v>30</v>
      </c>
      <c r="C23" s="11"/>
      <c r="D23" s="11"/>
      <c r="E23" s="11" t="s">
        <v>10</v>
      </c>
      <c r="F23" s="4">
        <f>SUM(B21:F21)</f>
        <v>2329</v>
      </c>
      <c r="G23" s="12"/>
      <c r="H23" s="11" t="s">
        <v>9</v>
      </c>
      <c r="I23" s="4">
        <f>SUM(I22:M22)</f>
        <v>10</v>
      </c>
      <c r="J23" s="11"/>
      <c r="K23" s="11"/>
      <c r="L23" s="11" t="s">
        <v>10</v>
      </c>
      <c r="M23" s="4">
        <f>SUM(I21:M21)</f>
        <v>2082</v>
      </c>
      <c r="N23" s="12"/>
      <c r="O23" s="7" t="str">
        <f>$H$27</f>
        <v>Brett G</v>
      </c>
      <c r="P23" s="12">
        <f>IF($I$27="","",$I$27)</f>
        <v>92</v>
      </c>
      <c r="Q23" s="12">
        <f>IF($J$27="","",$J$27)</f>
        <v>90</v>
      </c>
      <c r="R23" s="12">
        <f>IF($K$27="","",$K$27)</f>
        <v>92</v>
      </c>
      <c r="S23" s="12">
        <f>IF($L$27="","",$L$27)</f>
      </c>
      <c r="T23" s="12">
        <f>IF($M$27="","",$M$27)</f>
      </c>
      <c r="U23" s="13">
        <f>AVERAGE(P23:T23)</f>
        <v>91.33333333333333</v>
      </c>
    </row>
    <row r="24" spans="1:21" ht="12.75">
      <c r="A24" s="12"/>
      <c r="B24" s="11"/>
      <c r="C24" s="11"/>
      <c r="D24" s="11"/>
      <c r="E24" s="11"/>
      <c r="F24" s="11"/>
      <c r="G24" s="12"/>
      <c r="H24" s="12"/>
      <c r="I24" s="11"/>
      <c r="J24" s="11"/>
      <c r="K24" s="11"/>
      <c r="L24" s="11"/>
      <c r="M24" s="11"/>
      <c r="N24" s="12"/>
      <c r="O24" s="7" t="str">
        <f>$A$29</f>
        <v>Napper A</v>
      </c>
      <c r="P24" s="12">
        <f>IF($B$29="","",$B$29)</f>
        <v>91</v>
      </c>
      <c r="Q24" s="12">
        <f>IF($C$29="","",$C$29)</f>
        <v>92</v>
      </c>
      <c r="R24" s="12">
        <f>IF($D$29="","",$D$29)</f>
        <v>92</v>
      </c>
      <c r="S24" s="12">
        <f>IF($E$29="","",$E$29)</f>
        <v>92</v>
      </c>
      <c r="T24" s="12">
        <f>IF($F$29="","",$F$29)</f>
        <v>89</v>
      </c>
      <c r="U24" s="13">
        <f>AVERAGE(P24:T24)</f>
        <v>91.2</v>
      </c>
    </row>
    <row r="25" spans="1:21" ht="12.75">
      <c r="A25" s="6" t="s">
        <v>18</v>
      </c>
      <c r="B25" s="17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1"/>
      <c r="H25" s="6" t="s">
        <v>19</v>
      </c>
      <c r="I25" s="17" t="s">
        <v>1</v>
      </c>
      <c r="J25" s="2" t="s">
        <v>2</v>
      </c>
      <c r="K25" s="2" t="s">
        <v>3</v>
      </c>
      <c r="L25" s="2" t="s">
        <v>4</v>
      </c>
      <c r="M25" s="2" t="s">
        <v>5</v>
      </c>
      <c r="N25" s="12"/>
      <c r="O25" s="7" t="str">
        <f>$A$28</f>
        <v>Knights J</v>
      </c>
      <c r="P25" s="12">
        <f>IF($B$28="","",$B$28)</f>
        <v>94</v>
      </c>
      <c r="Q25" s="12">
        <f>IF($C$28="","",$C$28)</f>
        <v>88</v>
      </c>
      <c r="R25" s="12">
        <f>IF($D$28="","",$D$28)</f>
        <v>91</v>
      </c>
      <c r="S25" s="12">
        <f>IF($E$28="","",$E$28)</f>
        <v>90</v>
      </c>
      <c r="T25" s="12">
        <f>IF($F$28="","",$F$28)</f>
        <v>92</v>
      </c>
      <c r="U25" s="13">
        <f>AVERAGE(P25:T25)</f>
        <v>91</v>
      </c>
    </row>
    <row r="26" spans="1:21" ht="12.75">
      <c r="A26" s="15" t="s">
        <v>21</v>
      </c>
      <c r="B26" s="7">
        <v>74</v>
      </c>
      <c r="C26" s="11">
        <v>71</v>
      </c>
      <c r="D26" s="11">
        <v>80</v>
      </c>
      <c r="E26" s="11">
        <v>81</v>
      </c>
      <c r="F26" s="11">
        <v>77</v>
      </c>
      <c r="G26" s="12"/>
      <c r="H26" s="15" t="s">
        <v>26</v>
      </c>
      <c r="I26" s="7">
        <v>78</v>
      </c>
      <c r="J26" s="11">
        <v>89</v>
      </c>
      <c r="K26" s="11">
        <v>80</v>
      </c>
      <c r="L26" s="11"/>
      <c r="M26" s="11"/>
      <c r="N26" s="12"/>
      <c r="O26" s="7" t="str">
        <f>$H$28</f>
        <v>Coupland C</v>
      </c>
      <c r="P26" s="12">
        <f>IF($I$28="","",$I$28)</f>
        <v>93</v>
      </c>
      <c r="Q26" s="12">
        <f>IF($J$28="","",$J$28)</f>
        <v>92</v>
      </c>
      <c r="R26" s="12">
        <f>IF($K$28="","",$K$28)</f>
        <v>85</v>
      </c>
      <c r="S26" s="12">
        <f>IF($L$28="","",$L$28)</f>
      </c>
      <c r="T26" s="12">
        <f>IF($M$28="","",$M$28)</f>
      </c>
      <c r="U26" s="13">
        <f>AVERAGE(P26:T26)</f>
        <v>90</v>
      </c>
    </row>
    <row r="27" spans="1:21" ht="12.75">
      <c r="A27" s="15" t="s">
        <v>22</v>
      </c>
      <c r="B27" s="7">
        <v>96</v>
      </c>
      <c r="C27" s="11">
        <v>90</v>
      </c>
      <c r="D27" s="11">
        <v>91</v>
      </c>
      <c r="E27" s="11">
        <v>94</v>
      </c>
      <c r="F27" s="11">
        <v>94</v>
      </c>
      <c r="G27" s="12"/>
      <c r="H27" s="15" t="s">
        <v>27</v>
      </c>
      <c r="I27" s="7">
        <v>92</v>
      </c>
      <c r="J27" s="11">
        <v>90</v>
      </c>
      <c r="K27" s="11">
        <v>92</v>
      </c>
      <c r="L27" s="11"/>
      <c r="M27" s="11"/>
      <c r="N27" s="12"/>
      <c r="O27" s="7" t="str">
        <f>$H$6</f>
        <v>Maher A</v>
      </c>
      <c r="P27" s="7">
        <f>IF($I$6="","",$I$6)</f>
        <v>85</v>
      </c>
      <c r="Q27" s="7">
        <f>IF($J$6="","",$J$6)</f>
        <v>92</v>
      </c>
      <c r="R27" s="7">
        <f>IF($K$6="","",$K$6)</f>
        <v>86</v>
      </c>
      <c r="S27" s="7">
        <f>IF($L$6="","",$L$6)</f>
        <v>92</v>
      </c>
      <c r="T27" s="7">
        <f>IF($M$6="","",$M$6)</f>
        <v>95</v>
      </c>
      <c r="U27" s="13">
        <f>AVERAGE(P27:T27)</f>
        <v>90</v>
      </c>
    </row>
    <row r="28" spans="1:21" ht="12.75">
      <c r="A28" s="15" t="s">
        <v>23</v>
      </c>
      <c r="B28" s="7">
        <v>94</v>
      </c>
      <c r="C28" s="11">
        <v>88</v>
      </c>
      <c r="D28" s="11">
        <v>91</v>
      </c>
      <c r="E28" s="11">
        <v>90</v>
      </c>
      <c r="F28" s="11">
        <v>92</v>
      </c>
      <c r="G28" s="12"/>
      <c r="H28" s="15" t="s">
        <v>28</v>
      </c>
      <c r="I28" s="7">
        <v>93</v>
      </c>
      <c r="J28" s="11">
        <v>92</v>
      </c>
      <c r="K28" s="11">
        <v>85</v>
      </c>
      <c r="L28" s="11"/>
      <c r="M28" s="11"/>
      <c r="N28" s="12"/>
      <c r="O28" s="7" t="str">
        <f>$A$30</f>
        <v>Windsor J</v>
      </c>
      <c r="P28" s="12">
        <f>IF($B$30="","",$B$30)</f>
        <v>90</v>
      </c>
      <c r="Q28" s="12">
        <f>IF($C$30="","",$C$30)</f>
        <v>92</v>
      </c>
      <c r="R28" s="12">
        <f>IF($D$30="","",$D$30)</f>
        <v>82</v>
      </c>
      <c r="S28" s="12">
        <f>IF($E$30="","",$E$30)</f>
        <v>95</v>
      </c>
      <c r="T28" s="12">
        <f>IF($F$30="","",$F$30)</f>
        <v>89</v>
      </c>
      <c r="U28" s="13">
        <f>AVERAGE(P28:T28)</f>
        <v>89.6</v>
      </c>
    </row>
    <row r="29" spans="1:21" ht="12.75">
      <c r="A29" s="15" t="s">
        <v>24</v>
      </c>
      <c r="B29" s="7">
        <v>91</v>
      </c>
      <c r="C29" s="11">
        <v>92</v>
      </c>
      <c r="D29" s="11">
        <v>92</v>
      </c>
      <c r="E29" s="11">
        <v>92</v>
      </c>
      <c r="F29" s="11">
        <v>89</v>
      </c>
      <c r="G29" s="12"/>
      <c r="H29" s="15" t="s">
        <v>29</v>
      </c>
      <c r="I29" s="7">
        <v>90</v>
      </c>
      <c r="J29" s="11">
        <v>95</v>
      </c>
      <c r="K29" s="11">
        <v>96</v>
      </c>
      <c r="L29" s="11"/>
      <c r="M29" s="11"/>
      <c r="N29" s="12"/>
      <c r="O29" s="7" t="str">
        <f>$A$17</f>
        <v>Hunter K</v>
      </c>
      <c r="P29" s="12">
        <f>IF($B$17="","",$B$17)</f>
        <v>94</v>
      </c>
      <c r="Q29" s="12">
        <f>IF($C$17="","",$C$17)</f>
        <v>84</v>
      </c>
      <c r="R29" s="12">
        <f>IF($D$17="","",$D$17)</f>
        <v>90</v>
      </c>
      <c r="S29" s="12">
        <f>IF($E$17="","",$E$17)</f>
        <v>89</v>
      </c>
      <c r="T29" s="12">
        <f>IF($F$17="","",$F$17)</f>
        <v>89</v>
      </c>
      <c r="U29" s="13">
        <f>AVERAGE(P29:T29)</f>
        <v>89.2</v>
      </c>
    </row>
    <row r="30" spans="1:21" ht="12.75">
      <c r="A30" s="15" t="s">
        <v>25</v>
      </c>
      <c r="B30" s="7">
        <v>90</v>
      </c>
      <c r="C30" s="11">
        <v>92</v>
      </c>
      <c r="D30" s="11">
        <v>82</v>
      </c>
      <c r="E30" s="11">
        <v>95</v>
      </c>
      <c r="F30" s="11">
        <v>89</v>
      </c>
      <c r="G30" s="12"/>
      <c r="H30" s="15" t="s">
        <v>30</v>
      </c>
      <c r="I30" s="7">
        <v>84</v>
      </c>
      <c r="J30" s="11">
        <v>85</v>
      </c>
      <c r="K30" s="11">
        <v>90</v>
      </c>
      <c r="L30" s="11"/>
      <c r="M30" s="11"/>
      <c r="N30" s="12"/>
      <c r="O30" s="7" t="str">
        <f>$H$18</f>
        <v>Pimblett A</v>
      </c>
      <c r="P30" s="12">
        <f>IF($I$18="","",$I$18)</f>
        <v>89</v>
      </c>
      <c r="Q30" s="12">
        <f>IF($J$18="","",$J$18)</f>
        <v>90</v>
      </c>
      <c r="R30" s="12">
        <f>IF($K$18="","",$K$18)</f>
        <v>87</v>
      </c>
      <c r="S30" s="12">
        <f>IF($L$18="","",$L$18)</f>
        <v>85</v>
      </c>
      <c r="T30" s="12">
        <f>IF($M$18="","",$M$18)</f>
        <v>88</v>
      </c>
      <c r="U30" s="13">
        <f>AVERAGE(P30:T30)</f>
        <v>87.8</v>
      </c>
    </row>
    <row r="31" spans="1:21" ht="12.75">
      <c r="A31" s="3" t="s">
        <v>7</v>
      </c>
      <c r="B31" s="11"/>
      <c r="C31" s="11">
        <f>IF(C26="","",B31)</f>
        <v>0</v>
      </c>
      <c r="D31" s="11">
        <f>IF(D26="","",C31)</f>
        <v>0</v>
      </c>
      <c r="E31" s="11">
        <f>IF(E26="","",D31)</f>
        <v>0</v>
      </c>
      <c r="F31" s="11">
        <f>IF(F26="","",E31)</f>
        <v>0</v>
      </c>
      <c r="G31" s="3"/>
      <c r="H31" s="3" t="s">
        <v>7</v>
      </c>
      <c r="I31" s="11"/>
      <c r="J31" s="11">
        <f>IF(J26="","",I31)</f>
        <v>0</v>
      </c>
      <c r="K31" s="11">
        <f>IF(K26="","",J31)</f>
        <v>0</v>
      </c>
      <c r="L31" s="11">
        <f>IF(L26="","",K31)</f>
      </c>
      <c r="M31" s="11">
        <f>IF(M26="","",L31)</f>
      </c>
      <c r="N31" s="12"/>
      <c r="O31" s="7" t="str">
        <f>$H$30</f>
        <v>Vincent J</v>
      </c>
      <c r="P31" s="12">
        <f>IF($I$30="","",$I$30)</f>
        <v>84</v>
      </c>
      <c r="Q31" s="12">
        <f>IF($J$30="","",$J$30)</f>
        <v>85</v>
      </c>
      <c r="R31" s="12">
        <f>IF($K$30="","",$K$30)</f>
        <v>90</v>
      </c>
      <c r="S31" s="12">
        <f>IF($L$30="","",$L$30)</f>
      </c>
      <c r="T31" s="12">
        <f>IF($M$30="","",$M$30)</f>
      </c>
      <c r="U31" s="13">
        <f>AVERAGE(P31:T31)</f>
        <v>86.33333333333333</v>
      </c>
    </row>
    <row r="32" spans="1:21" ht="12.75">
      <c r="A32" s="12"/>
      <c r="B32" s="14">
        <f>SUM(B26:B31)</f>
        <v>445</v>
      </c>
      <c r="C32" s="14">
        <f>SUM(C26:C31)</f>
        <v>433</v>
      </c>
      <c r="D32" s="14">
        <f>SUM(D26:D31)</f>
        <v>436</v>
      </c>
      <c r="E32" s="14">
        <f>SUM(E26:E31)</f>
        <v>452</v>
      </c>
      <c r="F32" s="14">
        <f>SUM(F26:F31)</f>
        <v>441</v>
      </c>
      <c r="G32" s="12"/>
      <c r="H32" s="12"/>
      <c r="I32" s="14">
        <f>SUM(I26:I31)</f>
        <v>437</v>
      </c>
      <c r="J32" s="14">
        <f>SUM(J26:J31)</f>
        <v>451</v>
      </c>
      <c r="K32" s="14">
        <f>SUM(K26:K31)</f>
        <v>443</v>
      </c>
      <c r="L32" s="14">
        <f>SUM(L26:L31)</f>
        <v>0</v>
      </c>
      <c r="M32" s="14">
        <f>SUM(M26:M31)</f>
        <v>0</v>
      </c>
      <c r="N32" s="12"/>
      <c r="O32" s="7" t="str">
        <f>$H$16</f>
        <v>Howson L</v>
      </c>
      <c r="P32" s="12">
        <f>IF($I$16="","",$I$16)</f>
        <v>86</v>
      </c>
      <c r="Q32" s="12">
        <f>IF($J$16="","",$J$16)</f>
        <v>84</v>
      </c>
      <c r="R32" s="12">
        <f>IF($K$16="","",$K$16)</f>
        <v>84</v>
      </c>
      <c r="S32" s="12">
        <f>IF($L$16="","",$L$16)</f>
        <v>90</v>
      </c>
      <c r="T32" s="12" t="str">
        <f>IF($M$16="","",$M$16)</f>
        <v>DNS</v>
      </c>
      <c r="U32" s="13">
        <f>AVERAGE(P32:T32)</f>
        <v>86</v>
      </c>
    </row>
    <row r="33" spans="1:21" ht="12.75">
      <c r="A33" s="11" t="s">
        <v>8</v>
      </c>
      <c r="B33" s="11">
        <v>2</v>
      </c>
      <c r="C33" s="11">
        <v>1</v>
      </c>
      <c r="D33" s="11">
        <v>2</v>
      </c>
      <c r="E33" s="11">
        <v>3</v>
      </c>
      <c r="F33" s="11">
        <v>3</v>
      </c>
      <c r="G33" s="12"/>
      <c r="H33" s="11" t="s">
        <v>8</v>
      </c>
      <c r="I33" s="11">
        <v>1</v>
      </c>
      <c r="J33" s="11">
        <v>3</v>
      </c>
      <c r="K33" s="11">
        <v>3</v>
      </c>
      <c r="L33" s="11">
        <v>1</v>
      </c>
      <c r="M33" s="11">
        <v>1</v>
      </c>
      <c r="N33" s="12"/>
      <c r="O33" s="7" t="str">
        <f>$H$8</f>
        <v>Willcocks J</v>
      </c>
      <c r="P33" s="7">
        <f>IF($I$8="","",$I$8)</f>
        <v>85</v>
      </c>
      <c r="Q33" s="7">
        <f>IF($J$8="","",$J$8)</f>
        <v>87</v>
      </c>
      <c r="R33" s="7">
        <f>IF($K$8="","",$K$8)</f>
        <v>81</v>
      </c>
      <c r="S33" s="7">
        <f>IF($L$8="","",$L$8)</f>
        <v>89</v>
      </c>
      <c r="T33" s="7">
        <f>IF($M$8="","",$M$8)</f>
        <v>87</v>
      </c>
      <c r="U33" s="13">
        <f>AVERAGE(P33:T33)</f>
        <v>85.8</v>
      </c>
    </row>
    <row r="34" spans="1:21" ht="12.75">
      <c r="A34" s="11" t="s">
        <v>9</v>
      </c>
      <c r="B34" s="4">
        <f>SUM(B33:F33)</f>
        <v>11</v>
      </c>
      <c r="C34" s="11"/>
      <c r="D34" s="11"/>
      <c r="E34" s="11" t="s">
        <v>10</v>
      </c>
      <c r="F34" s="4">
        <f>SUM(B32:F32)</f>
        <v>2207</v>
      </c>
      <c r="G34" s="12"/>
      <c r="H34" s="11" t="s">
        <v>9</v>
      </c>
      <c r="I34" s="4">
        <f>SUM(I33:M33)</f>
        <v>9</v>
      </c>
      <c r="J34" s="11"/>
      <c r="K34" s="11"/>
      <c r="L34" s="11" t="s">
        <v>10</v>
      </c>
      <c r="M34" s="4">
        <f>SUM(I32:M32)</f>
        <v>1331</v>
      </c>
      <c r="N34" s="12"/>
      <c r="O34" s="7" t="str">
        <f>$H$19</f>
        <v>Steven W</v>
      </c>
      <c r="P34" s="12">
        <f>IF($I$19="","",$I$19)</f>
        <v>90</v>
      </c>
      <c r="Q34" s="12">
        <f>IF($J$19="","",$J$19)</f>
        <v>91</v>
      </c>
      <c r="R34" s="12">
        <f>IF($K$19="","",$K$19)</f>
        <v>85</v>
      </c>
      <c r="S34" s="12">
        <f>IF($L$19="","",$L$19)</f>
        <v>79</v>
      </c>
      <c r="T34" s="12">
        <f>IF($M$19="","",$M$19)</f>
        <v>81</v>
      </c>
      <c r="U34" s="13">
        <f>AVERAGE(P34:T34)</f>
        <v>85.2</v>
      </c>
    </row>
    <row r="35" spans="1:21" ht="12.75">
      <c r="A35" s="12"/>
      <c r="B35" s="11"/>
      <c r="C35" s="11"/>
      <c r="D35" s="11"/>
      <c r="E35" s="11"/>
      <c r="F35" s="11"/>
      <c r="G35" s="12"/>
      <c r="H35" s="12"/>
      <c r="I35" s="11"/>
      <c r="J35" s="11"/>
      <c r="K35" s="11"/>
      <c r="L35" s="11"/>
      <c r="M35" s="11"/>
      <c r="N35" s="12"/>
      <c r="O35" s="7" t="str">
        <f>$A$8</f>
        <v>Tovey M</v>
      </c>
      <c r="P35" s="7">
        <f>IF($B$8="","",$B$8)</f>
        <v>82</v>
      </c>
      <c r="Q35" s="7">
        <f>IF($C$8="","",$C$8)</f>
        <v>84</v>
      </c>
      <c r="R35" s="7">
        <f>IF($D$8="","",$D$8)</f>
        <v>86</v>
      </c>
      <c r="S35" s="7">
        <f>IF($E$8="","",$E$8)</f>
        <v>88</v>
      </c>
      <c r="T35" s="7">
        <f>IF($F$8="","",$F$8)</f>
        <v>86</v>
      </c>
      <c r="U35" s="13">
        <f>AVERAGE(P35:T35)</f>
        <v>85.2</v>
      </c>
    </row>
    <row r="36" spans="1:21" ht="12.75">
      <c r="A36" s="6" t="s">
        <v>20</v>
      </c>
      <c r="B36" s="17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12"/>
      <c r="H36" s="1" t="s">
        <v>11</v>
      </c>
      <c r="I36" s="11" t="s">
        <v>8</v>
      </c>
      <c r="J36" s="11"/>
      <c r="K36" s="11" t="s">
        <v>12</v>
      </c>
      <c r="L36" s="11"/>
      <c r="M36" s="11"/>
      <c r="N36" s="12"/>
      <c r="O36" s="7" t="str">
        <f>$H$26</f>
        <v>Berger O</v>
      </c>
      <c r="P36" s="12">
        <f>IF($I$26="","",$I$26)</f>
        <v>78</v>
      </c>
      <c r="Q36" s="12">
        <f>IF($J$26="","",$J$26)</f>
        <v>89</v>
      </c>
      <c r="R36" s="12">
        <f>IF($K$26="","",$K$26)</f>
        <v>80</v>
      </c>
      <c r="S36" s="12">
        <f>IF($L$26="","",$L$26)</f>
      </c>
      <c r="T36" s="12">
        <f>IF($M$26="","",$M$26)</f>
      </c>
      <c r="U36" s="13">
        <f>AVERAGE(P36:T36)</f>
        <v>82.33333333333333</v>
      </c>
    </row>
    <row r="37" spans="1:21" ht="12.75">
      <c r="A37" s="15" t="s">
        <v>36</v>
      </c>
      <c r="B37" s="7">
        <v>91</v>
      </c>
      <c r="C37" s="11">
        <v>93</v>
      </c>
      <c r="D37" s="11">
        <v>87</v>
      </c>
      <c r="E37" s="11">
        <v>94</v>
      </c>
      <c r="F37" s="11">
        <v>95</v>
      </c>
      <c r="G37" s="12"/>
      <c r="H37" t="str">
        <f>$A$36</f>
        <v>Victoria College B</v>
      </c>
      <c r="I37" s="2">
        <v>32</v>
      </c>
      <c r="K37" s="2">
        <f>$F$45</f>
        <v>2330</v>
      </c>
      <c r="L37" s="11"/>
      <c r="M37" s="11"/>
      <c r="N37" s="12"/>
      <c r="O37" s="7" t="str">
        <f>$H$15</f>
        <v>Green M</v>
      </c>
      <c r="P37" s="12">
        <f>IF($I$15="","",$I$15)</f>
        <v>88</v>
      </c>
      <c r="Q37" s="12">
        <f>IF($J$15="","",$J$15)</f>
        <v>82</v>
      </c>
      <c r="R37" s="12">
        <f>IF($K$15="","",$K$15)</f>
        <v>79</v>
      </c>
      <c r="S37" s="12">
        <f>IF($L$15="","",$L$15)</f>
        <v>87</v>
      </c>
      <c r="T37" s="12">
        <f>IF($M$15="","",$M$15)</f>
        <v>62</v>
      </c>
      <c r="U37" s="13">
        <f>AVERAGE(P37:T37)</f>
        <v>79.6</v>
      </c>
    </row>
    <row r="38" spans="1:21" ht="12.75">
      <c r="A38" s="15" t="s">
        <v>37</v>
      </c>
      <c r="B38" s="7">
        <v>95</v>
      </c>
      <c r="C38" s="11">
        <v>97</v>
      </c>
      <c r="D38" s="11">
        <v>93</v>
      </c>
      <c r="E38" s="11">
        <v>96</v>
      </c>
      <c r="F38" s="11">
        <v>95</v>
      </c>
      <c r="G38" s="12"/>
      <c r="H38" s="12" t="str">
        <f>$A$14</f>
        <v>Felsted A</v>
      </c>
      <c r="I38" s="11">
        <v>30</v>
      </c>
      <c r="J38" s="11"/>
      <c r="K38" s="11">
        <f>$F$23</f>
        <v>2329</v>
      </c>
      <c r="L38" s="11"/>
      <c r="M38" s="11"/>
      <c r="N38" s="12"/>
      <c r="O38" s="7" t="str">
        <f>$A$26</f>
        <v>Avcock M</v>
      </c>
      <c r="P38" s="12">
        <f>IF($B$26="","",$B$26)</f>
        <v>74</v>
      </c>
      <c r="Q38" s="12">
        <f>IF($C$26="","",$C$26)</f>
        <v>71</v>
      </c>
      <c r="R38" s="12">
        <f>IF($D$26="","",$D$26)</f>
        <v>80</v>
      </c>
      <c r="S38" s="12">
        <f>IF($E$26="","",$E$26)</f>
        <v>81</v>
      </c>
      <c r="T38" s="12">
        <f>IF($F$26="","",$F$26)</f>
        <v>77</v>
      </c>
      <c r="U38" s="13">
        <f>AVERAGE(P38:T38)</f>
        <v>76.6</v>
      </c>
    </row>
    <row r="39" spans="1:21" ht="12.75">
      <c r="A39" s="15" t="s">
        <v>38</v>
      </c>
      <c r="B39" s="7">
        <v>89</v>
      </c>
      <c r="C39" s="11">
        <v>94</v>
      </c>
      <c r="D39" s="11">
        <v>93</v>
      </c>
      <c r="E39" s="11">
        <v>95</v>
      </c>
      <c r="F39" s="11">
        <v>88</v>
      </c>
      <c r="G39" s="12"/>
      <c r="H39" s="12" t="str">
        <f>$H$3</f>
        <v>Elizabeth College A</v>
      </c>
      <c r="I39" s="11">
        <v>25</v>
      </c>
      <c r="J39" s="11"/>
      <c r="K39" s="11">
        <f>$M$12</f>
        <v>2277</v>
      </c>
      <c r="L39" s="11"/>
      <c r="M39" s="11"/>
      <c r="N39" s="12"/>
      <c r="O39" s="12"/>
      <c r="P39" s="12"/>
      <c r="Q39" s="12"/>
      <c r="R39" s="12"/>
      <c r="S39" s="12"/>
      <c r="T39" s="12"/>
      <c r="U39" s="13"/>
    </row>
    <row r="40" spans="1:21" ht="12.75">
      <c r="A40" s="15" t="s">
        <v>39</v>
      </c>
      <c r="B40" s="7">
        <v>97</v>
      </c>
      <c r="C40" s="11">
        <v>91</v>
      </c>
      <c r="D40" s="11">
        <v>94</v>
      </c>
      <c r="E40" s="11">
        <v>93</v>
      </c>
      <c r="F40" s="11">
        <v>90</v>
      </c>
      <c r="G40" s="12"/>
      <c r="H40" s="12" t="str">
        <f>$A$3</f>
        <v>Dauntsey's A</v>
      </c>
      <c r="I40" s="11">
        <v>22</v>
      </c>
      <c r="J40" s="11"/>
      <c r="K40" s="11">
        <f>$F$12</f>
        <v>2273</v>
      </c>
      <c r="L40" s="11"/>
      <c r="M40" s="11"/>
      <c r="N40" s="12"/>
      <c r="O40" s="12"/>
      <c r="P40" s="12"/>
      <c r="Q40" s="12"/>
      <c r="R40" s="12"/>
      <c r="S40" s="12"/>
      <c r="T40" s="12"/>
      <c r="U40" s="13"/>
    </row>
    <row r="41" spans="1:21" ht="12.75">
      <c r="A41" s="15" t="s">
        <v>40</v>
      </c>
      <c r="B41" s="7">
        <v>94</v>
      </c>
      <c r="C41" s="11">
        <v>93</v>
      </c>
      <c r="D41" s="11">
        <v>95</v>
      </c>
      <c r="E41" s="11">
        <v>95</v>
      </c>
      <c r="F41" s="11">
        <v>93</v>
      </c>
      <c r="G41" s="12"/>
      <c r="H41" s="12" t="str">
        <f>$A$25</f>
        <v>St Bede's A</v>
      </c>
      <c r="I41" s="11">
        <v>11</v>
      </c>
      <c r="J41" s="11"/>
      <c r="K41" s="11">
        <f>$F$34</f>
        <v>2207</v>
      </c>
      <c r="L41" s="11"/>
      <c r="M41" s="11"/>
      <c r="N41" s="12"/>
      <c r="O41" s="12"/>
      <c r="P41" s="12"/>
      <c r="Q41" s="12"/>
      <c r="R41" s="12"/>
      <c r="S41" s="12"/>
      <c r="T41" s="12"/>
      <c r="U41" s="13"/>
    </row>
    <row r="42" spans="1:21" ht="12.75">
      <c r="A42" s="3" t="s">
        <v>7</v>
      </c>
      <c r="B42" s="11"/>
      <c r="C42" s="11">
        <f>IF(C37="","",B42)</f>
        <v>0</v>
      </c>
      <c r="D42" s="11">
        <f>IF(D37="","",C42)</f>
        <v>0</v>
      </c>
      <c r="E42" s="11">
        <f>IF(E37="","",D42)</f>
        <v>0</v>
      </c>
      <c r="F42" s="11">
        <f>IF(F37="","",E42)</f>
        <v>0</v>
      </c>
      <c r="G42" s="12"/>
      <c r="H42" s="12" t="str">
        <f>$H$14</f>
        <v>Sedbergh B</v>
      </c>
      <c r="I42" s="11">
        <v>10</v>
      </c>
      <c r="J42" s="11"/>
      <c r="K42" s="11">
        <f>$M$23</f>
        <v>2082</v>
      </c>
      <c r="L42" s="11"/>
      <c r="M42" s="11"/>
      <c r="N42" s="12"/>
      <c r="O42" s="12"/>
      <c r="P42" s="12"/>
      <c r="Q42" s="12"/>
      <c r="R42" s="12"/>
      <c r="S42" s="12"/>
      <c r="T42" s="12"/>
      <c r="U42" s="13"/>
    </row>
    <row r="43" spans="1:11" ht="12.75">
      <c r="A43" s="12"/>
      <c r="B43" s="14">
        <f>SUM(B37:B42)</f>
        <v>466</v>
      </c>
      <c r="C43" s="14">
        <f>SUM(C37:C42)</f>
        <v>468</v>
      </c>
      <c r="D43" s="14">
        <f>SUM(D37:D42)</f>
        <v>462</v>
      </c>
      <c r="E43" s="14">
        <f>SUM(E37:E42)</f>
        <v>473</v>
      </c>
      <c r="F43" s="14">
        <f>SUM(F37:F42)</f>
        <v>461</v>
      </c>
      <c r="H43" s="12" t="str">
        <f>$H$25</f>
        <v>The Oratory A</v>
      </c>
      <c r="I43" s="11">
        <v>9</v>
      </c>
      <c r="J43" s="11"/>
      <c r="K43" s="11">
        <f>$M$34</f>
        <v>1331</v>
      </c>
    </row>
    <row r="44" spans="1:13" ht="12.75">
      <c r="A44" s="11" t="s">
        <v>8</v>
      </c>
      <c r="B44" s="11">
        <v>6</v>
      </c>
      <c r="C44" s="11">
        <v>7</v>
      </c>
      <c r="D44" s="11">
        <v>6</v>
      </c>
      <c r="E44" s="11">
        <v>7</v>
      </c>
      <c r="F44" s="11">
        <v>6</v>
      </c>
      <c r="H44" s="23" t="s">
        <v>59</v>
      </c>
      <c r="I44" s="18"/>
      <c r="J44" s="18"/>
      <c r="K44" s="18"/>
      <c r="L44" s="18"/>
      <c r="M44" s="19"/>
    </row>
    <row r="45" spans="1:13" ht="12.75">
      <c r="A45" s="11" t="s">
        <v>9</v>
      </c>
      <c r="B45" s="4">
        <f>SUM(B44:F44)</f>
        <v>32</v>
      </c>
      <c r="C45" s="11"/>
      <c r="D45" s="11"/>
      <c r="E45" s="11" t="s">
        <v>10</v>
      </c>
      <c r="F45" s="4">
        <f>SUM(B43:F43)</f>
        <v>2330</v>
      </c>
      <c r="H45" s="24"/>
      <c r="I45" s="20"/>
      <c r="J45" s="20"/>
      <c r="K45" s="20"/>
      <c r="L45" s="20"/>
      <c r="M45" s="21"/>
    </row>
    <row r="47" spans="1:8" ht="12.75">
      <c r="A47" t="s">
        <v>50</v>
      </c>
      <c r="H47" s="22" t="s">
        <v>51</v>
      </c>
    </row>
  </sheetData>
  <hyperlinks>
    <hyperlink ref="H47" r:id="rId1" display="www.guybartle.com"/>
  </hyperlinks>
  <printOptions horizontalCentered="1" verticalCentered="1"/>
  <pageMargins left="0.748031496062992" right="0.748031496062992" top="0.984251968503937" bottom="0.984251968503937" header="0.511811023622047" footer="0.511811023622047"/>
  <pageSetup fitToHeight="1" fitToWidth="1" horizontalDpi="300" verticalDpi="300" orientation="portrait" paperSize="9" r:id="rId3"/>
  <headerFooter alignWithMargins="0">
    <oddHeader>&amp;L&amp;C</oddHeader>
    <oddFooter>&amp;L&amp;C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G D Bartle</dc:creator>
  <cp:keywords/>
  <dc:description/>
  <cp:lastModifiedBy>Guy Bartle</cp:lastModifiedBy>
  <cp:lastPrinted>2006-04-12T14:12:04Z</cp:lastPrinted>
  <dcterms:created xsi:type="dcterms:W3CDTF">1998-02-09T20:08:18Z</dcterms:created>
  <dcterms:modified xsi:type="dcterms:W3CDTF">2006-04-12T14:14:58Z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